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6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<sst xmlns="http://schemas.openxmlformats.org/spreadsheetml/2006/main" count="240" uniqueCount="57">
  <si>
    <t>Clima  Tropical Úmido Serrano  da Cantareira</t>
  </si>
  <si>
    <t xml:space="preserve">P A R Q U E   E S T A D U A L     ALBERTO  LOEFGREN     Lat.: 23°  45'  S.   Long.: 46°  36'  W.     Alt.: 775 m  </t>
  </si>
  <si>
    <t>Ano</t>
  </si>
  <si>
    <t>Dia</t>
  </si>
  <si>
    <t>Hora</t>
  </si>
  <si>
    <t>Pressão</t>
  </si>
  <si>
    <t>Vel</t>
  </si>
  <si>
    <t>Med</t>
  </si>
  <si>
    <t>Ocorr</t>
  </si>
  <si>
    <t>°C</t>
  </si>
  <si>
    <t>%</t>
  </si>
  <si>
    <t>W/m²</t>
  </si>
  <si>
    <t>mm</t>
  </si>
  <si>
    <t>Dir</t>
  </si>
  <si>
    <t>Data</t>
  </si>
  <si>
    <t xml:space="preserve">      T e m p e r a t u r a   d o  a r</t>
  </si>
  <si>
    <t xml:space="preserve">   Umidade  Relativa    do    ar</t>
  </si>
  <si>
    <t xml:space="preserve">   Radiação solar</t>
  </si>
  <si>
    <t>Prec</t>
  </si>
  <si>
    <t xml:space="preserve">  Velocidade   e   Direcão   do   Vento</t>
  </si>
  <si>
    <t>Méd</t>
  </si>
  <si>
    <t>Máx Ab</t>
  </si>
  <si>
    <t>Mín Ab</t>
  </si>
  <si>
    <t>Máx</t>
  </si>
  <si>
    <t>Mín</t>
  </si>
  <si>
    <t>Incide.</t>
  </si>
  <si>
    <t>Reflet.</t>
  </si>
  <si>
    <t>Total</t>
  </si>
  <si>
    <t>Desv</t>
  </si>
  <si>
    <t>mBa</t>
  </si>
  <si>
    <t>Padr</t>
  </si>
  <si>
    <t>Max</t>
  </si>
  <si>
    <t>Vetor</t>
  </si>
  <si>
    <t>Média</t>
  </si>
  <si>
    <t>Máxima</t>
  </si>
  <si>
    <t>Mínima</t>
  </si>
  <si>
    <t xml:space="preserve">     Umidade  Relativa    do    ar</t>
  </si>
  <si>
    <t>Radiação solar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</si>
  <si>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</si>
  <si>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</si>
  <si>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</si>
  <si>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</si>
  <si>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</si>
  <si>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</si>
  <si>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</si>
  <si>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</si>
  <si>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</si>
  <si>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</si>
  <si>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</si>
  <si>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</si>
  <si>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</si>
  <si>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 (06 as 19 h)</t>
  </si>
  <si>
    <t xml:space="preserve">I. F. S. P.         D A D O S         M E T E O R O L Ó G I C O S        D I Á R I O S          </t>
  </si>
  <si>
    <t xml:space="preserve">I. F. S. P.         D A D O S         M E T E O R O L Ó G I C O S       M E N S A I S          </t>
  </si>
  <si>
    <t xml:space="preserve">     Velocidade   e   Direção   do   Vento</t>
  </si>
  <si>
    <t>m/s</t>
  </si>
  <si>
    <t xml:space="preserve"> 9 e30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</si>
</sst>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[$-416]dddd\,\ d&quot; de &quot;mmmm&quot; de &quot;yyyy"/>
    <numFmt numFmtId="169" formatCode="d/m/yy;@"/>
    <numFmt numFmtId="170" formatCode="mmm/yyyy"/>
    <numFmt numFmtId="171" formatCode="0\.0"/>
    <numFmt numFmtId="172" formatCode="dd/mm/yy;@"/>
    <numFmt numFmtId="173" formatCode="0.00000"/>
    <numFmt numFmtId="174" formatCode="#,##0.0"/>
    <numFmt numFmtId="175" formatCode="#,##0.000"/>
    <numFmt numFmtId="17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left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164" fontId="2" fillId="0" borderId="0" xfId="18" applyNumberFormat="1" applyFont="1" applyAlignment="1">
      <alignment/>
    </xf>
    <xf numFmtId="17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6" fontId="2" fillId="0" borderId="0" xfId="18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workbookViewId="0" topLeftCell="A1">
      <selection activeCell="E371" sqref="E371"/>
    </sheetView>
  </sheetViews>
  <sheetFormatPr defaultColWidth="9.140625" defaultRowHeight="12.75"/>
  <cols>
    <col min="1" max="1" width="8.421875" style="1" customWidth="1"/>
    <col min="2" max="2" width="7.421875" style="2" customWidth="1"/>
    <col min="3" max="4" width="5.7109375" style="2" customWidth="1"/>
    <col min="5" max="5" width="7.7109375" style="2" bestFit="1" customWidth="1"/>
    <col min="6" max="12" width="5.7109375" style="2" customWidth="1"/>
    <col min="13" max="13" width="8.57421875" style="5" customWidth="1"/>
    <col min="14" max="14" width="7.57421875" style="5" customWidth="1"/>
    <col min="15" max="15" width="6.57421875" style="5" customWidth="1"/>
    <col min="16" max="16" width="8.57421875" style="6" customWidth="1"/>
    <col min="17" max="17" width="6.57421875" style="2" customWidth="1"/>
    <col min="18" max="18" width="5.7109375" style="2" customWidth="1"/>
    <col min="19" max="19" width="8.57421875" style="6" customWidth="1"/>
    <col min="20" max="20" width="5.7109375" style="6" customWidth="1"/>
    <col min="21" max="21" width="5.7109375" style="2" customWidth="1"/>
    <col min="22" max="22" width="9.28125" style="4" bestFit="1" customWidth="1"/>
    <col min="23" max="16384" width="9.140625" style="1" customWidth="1"/>
  </cols>
  <sheetData>
    <row r="1" spans="3:22" ht="12" customHeight="1">
      <c r="C1" s="3" t="s">
        <v>52</v>
      </c>
      <c r="D1" s="4"/>
      <c r="F1" s="1"/>
      <c r="I1" s="1"/>
      <c r="K1" s="1"/>
      <c r="O1" s="1"/>
      <c r="T1" s="1"/>
      <c r="V1" s="1"/>
    </row>
    <row r="2" spans="3:22" ht="12" customHeight="1">
      <c r="C2" s="3"/>
      <c r="D2" s="4"/>
      <c r="F2" s="1"/>
      <c r="I2" s="1"/>
      <c r="K2" s="1"/>
      <c r="O2" s="1"/>
      <c r="T2" s="1"/>
      <c r="V2" s="1"/>
    </row>
    <row r="3" spans="2:22" ht="12" customHeight="1">
      <c r="B3" s="2" t="s">
        <v>1</v>
      </c>
      <c r="D3" s="4"/>
      <c r="F3" s="1"/>
      <c r="I3" s="1"/>
      <c r="K3" s="1"/>
      <c r="O3" s="1"/>
      <c r="T3" s="1"/>
      <c r="V3" s="1"/>
    </row>
    <row r="4" spans="4:22" ht="12" customHeight="1">
      <c r="D4" s="4"/>
      <c r="F4" s="1"/>
      <c r="I4" s="1"/>
      <c r="K4" s="1"/>
      <c r="O4" s="1"/>
      <c r="T4" s="1"/>
      <c r="V4" s="1"/>
    </row>
    <row r="5" spans="2:22" ht="12" customHeight="1">
      <c r="B5" s="7" t="s">
        <v>0</v>
      </c>
      <c r="D5" s="4"/>
      <c r="F5" s="1"/>
      <c r="I5" s="1"/>
      <c r="K5" s="1"/>
      <c r="O5" s="1"/>
      <c r="T5" s="1"/>
      <c r="V5" s="1"/>
    </row>
    <row r="6" spans="4:22" ht="12" customHeight="1">
      <c r="D6" s="4"/>
      <c r="F6" s="1"/>
      <c r="I6" s="8"/>
      <c r="K6" s="1"/>
      <c r="O6" s="8"/>
      <c r="T6" s="1"/>
      <c r="V6" s="1"/>
    </row>
    <row r="7" spans="1:22" ht="12" customHeight="1">
      <c r="A7" s="1" t="s">
        <v>14</v>
      </c>
      <c r="B7" s="2" t="s">
        <v>5</v>
      </c>
      <c r="C7" s="2" t="s">
        <v>15</v>
      </c>
      <c r="D7" s="4"/>
      <c r="F7" s="1"/>
      <c r="H7" s="2" t="s">
        <v>16</v>
      </c>
      <c r="I7" s="1"/>
      <c r="K7" s="1"/>
      <c r="M7" s="9" t="s">
        <v>17</v>
      </c>
      <c r="O7" s="8" t="s">
        <v>18</v>
      </c>
      <c r="P7" s="6" t="s">
        <v>19</v>
      </c>
      <c r="T7" s="1"/>
      <c r="V7" s="1"/>
    </row>
    <row r="8" spans="2:22" ht="12" customHeight="1">
      <c r="B8" s="2" t="s">
        <v>20</v>
      </c>
      <c r="C8" s="2" t="s">
        <v>21</v>
      </c>
      <c r="D8" s="4" t="s">
        <v>8</v>
      </c>
      <c r="E8" s="2" t="s">
        <v>22</v>
      </c>
      <c r="F8" s="1" t="s">
        <v>8</v>
      </c>
      <c r="G8" s="2" t="s">
        <v>20</v>
      </c>
      <c r="H8" s="2" t="s">
        <v>23</v>
      </c>
      <c r="I8" s="1" t="s">
        <v>8</v>
      </c>
      <c r="J8" s="2" t="s">
        <v>24</v>
      </c>
      <c r="K8" s="1" t="s">
        <v>8</v>
      </c>
      <c r="L8" s="2" t="s">
        <v>20</v>
      </c>
      <c r="M8" s="5" t="s">
        <v>51</v>
      </c>
      <c r="O8" s="8" t="s">
        <v>27</v>
      </c>
      <c r="P8" s="6" t="s">
        <v>6</v>
      </c>
      <c r="Q8" s="2" t="s">
        <v>13</v>
      </c>
      <c r="R8" s="2" t="s">
        <v>28</v>
      </c>
      <c r="S8" s="6" t="s">
        <v>6</v>
      </c>
      <c r="T8" s="1" t="s">
        <v>8</v>
      </c>
      <c r="U8" s="2" t="s">
        <v>13</v>
      </c>
      <c r="V8" s="1"/>
    </row>
    <row r="9" spans="2:22" ht="12" customHeight="1">
      <c r="B9" s="2" t="s">
        <v>29</v>
      </c>
      <c r="C9" s="2" t="s">
        <v>9</v>
      </c>
      <c r="D9" s="10" t="s">
        <v>4</v>
      </c>
      <c r="E9" s="2" t="s">
        <v>9</v>
      </c>
      <c r="F9" s="11" t="s">
        <v>4</v>
      </c>
      <c r="G9" s="2" t="s">
        <v>9</v>
      </c>
      <c r="H9" s="12" t="s">
        <v>10</v>
      </c>
      <c r="I9" s="11" t="s">
        <v>4</v>
      </c>
      <c r="J9" s="12" t="s">
        <v>10</v>
      </c>
      <c r="K9" s="11" t="s">
        <v>4</v>
      </c>
      <c r="L9" s="12" t="s">
        <v>10</v>
      </c>
      <c r="M9" s="5" t="s">
        <v>25</v>
      </c>
      <c r="N9" s="5" t="s">
        <v>26</v>
      </c>
      <c r="O9" s="8" t="s">
        <v>12</v>
      </c>
      <c r="P9" s="6" t="s">
        <v>7</v>
      </c>
      <c r="Q9" s="2" t="s">
        <v>7</v>
      </c>
      <c r="R9" s="2" t="s">
        <v>30</v>
      </c>
      <c r="S9" s="6" t="s">
        <v>31</v>
      </c>
      <c r="T9" s="11" t="s">
        <v>4</v>
      </c>
      <c r="U9" s="2" t="s">
        <v>31</v>
      </c>
      <c r="V9" s="1"/>
    </row>
    <row r="10" spans="4:22" ht="12" customHeight="1">
      <c r="D10" s="4"/>
      <c r="F10" s="1"/>
      <c r="I10" s="1"/>
      <c r="K10" s="1"/>
      <c r="M10" s="5" t="s">
        <v>11</v>
      </c>
      <c r="N10" s="5" t="s">
        <v>11</v>
      </c>
      <c r="O10" s="11"/>
      <c r="P10" s="6" t="s">
        <v>55</v>
      </c>
      <c r="Q10" s="2" t="s">
        <v>32</v>
      </c>
      <c r="S10" s="6" t="s">
        <v>55</v>
      </c>
      <c r="T10" s="11"/>
      <c r="U10" s="12"/>
      <c r="V10" s="1"/>
    </row>
    <row r="12" spans="1:22" ht="10.5">
      <c r="A12" s="16">
        <v>40544</v>
      </c>
      <c r="B12" s="1">
        <v>922</v>
      </c>
      <c r="C12" s="2">
        <v>25.05</v>
      </c>
      <c r="D12" s="1">
        <v>1231</v>
      </c>
      <c r="E12" s="2">
        <v>18.69</v>
      </c>
      <c r="F12" s="1">
        <v>2225</v>
      </c>
      <c r="G12" s="2">
        <v>20.84</v>
      </c>
      <c r="H12" s="2">
        <v>98.4</v>
      </c>
      <c r="I12" s="1">
        <v>2324</v>
      </c>
      <c r="J12" s="2">
        <v>67.77</v>
      </c>
      <c r="K12" s="1">
        <v>1210</v>
      </c>
      <c r="L12" s="2">
        <v>87.3</v>
      </c>
      <c r="M12" s="5">
        <v>128.1</v>
      </c>
      <c r="N12" s="5">
        <f>0.254*M12</f>
        <v>32.5374</v>
      </c>
      <c r="O12" s="1">
        <v>9.3</v>
      </c>
      <c r="P12" s="6">
        <v>0.32</v>
      </c>
      <c r="Q12" s="2">
        <v>15.15</v>
      </c>
      <c r="R12" s="2">
        <v>57.48</v>
      </c>
      <c r="S12" s="6">
        <v>2.212</v>
      </c>
      <c r="T12" s="1">
        <v>1421</v>
      </c>
      <c r="U12" s="2">
        <v>76.6</v>
      </c>
      <c r="V12" s="1"/>
    </row>
    <row r="13" spans="1:22" ht="10.5">
      <c r="A13" s="16">
        <v>40545</v>
      </c>
      <c r="B13" s="1">
        <v>920</v>
      </c>
      <c r="C13" s="2">
        <v>21.06</v>
      </c>
      <c r="D13" s="1">
        <v>1619</v>
      </c>
      <c r="E13" s="2">
        <v>18.73</v>
      </c>
      <c r="F13" s="1">
        <v>20</v>
      </c>
      <c r="G13" s="2">
        <v>19.49</v>
      </c>
      <c r="H13" s="2">
        <v>99</v>
      </c>
      <c r="I13" s="1">
        <v>2314</v>
      </c>
      <c r="J13" s="2">
        <v>98.1</v>
      </c>
      <c r="K13" s="1">
        <v>1</v>
      </c>
      <c r="L13" s="2">
        <v>98.6</v>
      </c>
      <c r="M13" s="5">
        <v>129.5</v>
      </c>
      <c r="N13" s="5">
        <f aca="true" t="shared" si="0" ref="N13:N76">0.254*M13</f>
        <v>32.893</v>
      </c>
      <c r="O13" s="1">
        <v>72.2</v>
      </c>
      <c r="P13" s="6">
        <v>0.026</v>
      </c>
      <c r="Q13" s="2">
        <v>313.2</v>
      </c>
      <c r="R13" s="2">
        <v>14.56</v>
      </c>
      <c r="S13" s="6">
        <v>0.787</v>
      </c>
      <c r="T13" s="1">
        <v>1109</v>
      </c>
      <c r="U13" s="2">
        <v>294.8</v>
      </c>
      <c r="V13" s="1"/>
    </row>
    <row r="14" spans="1:22" ht="10.5">
      <c r="A14" s="16">
        <v>40546</v>
      </c>
      <c r="B14" s="1">
        <v>920</v>
      </c>
      <c r="C14" s="2">
        <v>21.73</v>
      </c>
      <c r="D14" s="1">
        <v>1201</v>
      </c>
      <c r="E14" s="2">
        <v>18.17</v>
      </c>
      <c r="F14" s="1">
        <v>601</v>
      </c>
      <c r="G14" s="2">
        <v>19.9</v>
      </c>
      <c r="H14" s="2">
        <v>99.2</v>
      </c>
      <c r="I14" s="1">
        <v>650</v>
      </c>
      <c r="J14" s="2">
        <v>92.1</v>
      </c>
      <c r="K14" s="1">
        <v>1249</v>
      </c>
      <c r="L14" s="2">
        <v>97.6</v>
      </c>
      <c r="M14" s="5">
        <v>75.4</v>
      </c>
      <c r="N14" s="5">
        <f t="shared" si="0"/>
        <v>19.151600000000002</v>
      </c>
      <c r="O14" s="1">
        <v>22.6</v>
      </c>
      <c r="P14" s="6">
        <v>0.108</v>
      </c>
      <c r="Q14" s="2">
        <v>318</v>
      </c>
      <c r="R14" s="2">
        <v>38.16</v>
      </c>
      <c r="S14" s="6">
        <v>2.2</v>
      </c>
      <c r="T14" s="1">
        <v>1403</v>
      </c>
      <c r="U14" s="2">
        <v>267.9</v>
      </c>
      <c r="V14" s="1"/>
    </row>
    <row r="15" spans="1:22" ht="10.5">
      <c r="A15" s="16">
        <v>40547</v>
      </c>
      <c r="B15" s="1">
        <v>921</v>
      </c>
      <c r="C15" s="2">
        <v>26.17</v>
      </c>
      <c r="D15" s="1">
        <v>1151</v>
      </c>
      <c r="E15" s="2">
        <v>19.91</v>
      </c>
      <c r="F15" s="1">
        <v>2231</v>
      </c>
      <c r="G15" s="2">
        <v>21.37</v>
      </c>
      <c r="H15" s="2">
        <v>99</v>
      </c>
      <c r="I15" s="1">
        <v>610</v>
      </c>
      <c r="J15" s="2">
        <v>71</v>
      </c>
      <c r="K15" s="1">
        <v>1145</v>
      </c>
      <c r="L15" s="2">
        <v>94.8</v>
      </c>
      <c r="M15" s="5">
        <v>139.7</v>
      </c>
      <c r="N15" s="5">
        <f t="shared" si="0"/>
        <v>35.483799999999995</v>
      </c>
      <c r="O15" s="1">
        <v>10.2</v>
      </c>
      <c r="P15" s="6">
        <v>0.109</v>
      </c>
      <c r="Q15" s="2">
        <v>343.8</v>
      </c>
      <c r="R15" s="2">
        <v>30.85</v>
      </c>
      <c r="S15" s="6">
        <v>2.425</v>
      </c>
      <c r="T15" s="1">
        <v>1226</v>
      </c>
      <c r="U15" s="2">
        <v>300.3</v>
      </c>
      <c r="V15" s="1"/>
    </row>
    <row r="16" spans="1:22" ht="10.5">
      <c r="A16" s="16">
        <v>40548</v>
      </c>
      <c r="B16" s="1">
        <v>924</v>
      </c>
      <c r="C16" s="2">
        <v>30.02</v>
      </c>
      <c r="D16" s="1">
        <v>1617</v>
      </c>
      <c r="E16" s="2">
        <v>19.66</v>
      </c>
      <c r="F16" s="1">
        <v>0</v>
      </c>
      <c r="G16" s="2">
        <v>23.01</v>
      </c>
      <c r="H16" s="2">
        <v>98.6</v>
      </c>
      <c r="I16" s="1">
        <v>202</v>
      </c>
      <c r="J16" s="2">
        <v>55.55</v>
      </c>
      <c r="K16" s="1">
        <v>1530</v>
      </c>
      <c r="L16" s="2">
        <v>87</v>
      </c>
      <c r="M16" s="5">
        <v>333.6</v>
      </c>
      <c r="N16" s="5">
        <f t="shared" si="0"/>
        <v>84.73440000000001</v>
      </c>
      <c r="O16" s="1">
        <v>14.6</v>
      </c>
      <c r="P16" s="6">
        <v>0.692</v>
      </c>
      <c r="Q16" s="2">
        <v>290.7</v>
      </c>
      <c r="R16" s="2">
        <v>60.56</v>
      </c>
      <c r="S16" s="6">
        <v>3.662</v>
      </c>
      <c r="T16" s="1">
        <v>527</v>
      </c>
      <c r="U16" s="2">
        <v>304.6</v>
      </c>
      <c r="V16" s="1"/>
    </row>
    <row r="17" spans="1:22" ht="10.5">
      <c r="A17" s="16">
        <v>40549</v>
      </c>
      <c r="B17" s="1">
        <v>925</v>
      </c>
      <c r="C17" s="2">
        <v>29.46</v>
      </c>
      <c r="D17" s="1">
        <v>1316</v>
      </c>
      <c r="E17" s="2">
        <v>19.48</v>
      </c>
      <c r="F17" s="1">
        <v>13</v>
      </c>
      <c r="G17" s="2">
        <v>22.48</v>
      </c>
      <c r="H17" s="2">
        <v>97.7</v>
      </c>
      <c r="I17" s="1">
        <v>2335</v>
      </c>
      <c r="J17" s="2">
        <v>55.32</v>
      </c>
      <c r="K17" s="1">
        <v>1308</v>
      </c>
      <c r="L17" s="2">
        <v>88.2</v>
      </c>
      <c r="M17" s="5">
        <v>169.9</v>
      </c>
      <c r="N17" s="5">
        <f t="shared" si="0"/>
        <v>43.1546</v>
      </c>
      <c r="O17" s="1">
        <v>5.3</v>
      </c>
      <c r="P17" s="6">
        <v>0.485</v>
      </c>
      <c r="Q17" s="2">
        <v>301.2</v>
      </c>
      <c r="R17" s="2">
        <v>64.3</v>
      </c>
      <c r="S17" s="6">
        <v>3.337</v>
      </c>
      <c r="T17" s="1">
        <v>408</v>
      </c>
      <c r="U17" s="2">
        <v>104.5</v>
      </c>
      <c r="V17" s="1"/>
    </row>
    <row r="18" spans="1:22" ht="10.5">
      <c r="A18" s="16">
        <v>40550</v>
      </c>
      <c r="B18" s="1">
        <v>926</v>
      </c>
      <c r="C18" s="2">
        <v>28.05</v>
      </c>
      <c r="D18" s="1">
        <v>1336</v>
      </c>
      <c r="E18" s="2">
        <v>19.67</v>
      </c>
      <c r="F18" s="1">
        <v>520</v>
      </c>
      <c r="G18" s="2">
        <v>22.29</v>
      </c>
      <c r="H18" s="2">
        <v>98.5</v>
      </c>
      <c r="I18" s="1">
        <v>559</v>
      </c>
      <c r="J18" s="2">
        <v>61.84</v>
      </c>
      <c r="K18" s="1">
        <v>1453</v>
      </c>
      <c r="L18" s="2">
        <v>88.5</v>
      </c>
      <c r="M18" s="5">
        <v>147</v>
      </c>
      <c r="N18" s="5">
        <f t="shared" si="0"/>
        <v>37.338</v>
      </c>
      <c r="O18" s="1">
        <v>2.3</v>
      </c>
      <c r="P18" s="6">
        <v>0.276</v>
      </c>
      <c r="Q18" s="2">
        <v>305.2</v>
      </c>
      <c r="R18" s="2">
        <v>52.95</v>
      </c>
      <c r="S18" s="6">
        <v>2.45</v>
      </c>
      <c r="T18" s="1">
        <v>645</v>
      </c>
      <c r="U18" s="2">
        <v>77</v>
      </c>
      <c r="V18" s="1"/>
    </row>
    <row r="19" spans="1:22" ht="10.5">
      <c r="A19" s="16">
        <v>40551</v>
      </c>
      <c r="B19" s="1">
        <v>926</v>
      </c>
      <c r="C19" s="2">
        <v>28.46</v>
      </c>
      <c r="D19" s="1">
        <v>1222</v>
      </c>
      <c r="E19" s="2">
        <v>19.27</v>
      </c>
      <c r="F19" s="1">
        <v>458</v>
      </c>
      <c r="G19" s="2">
        <v>21.7</v>
      </c>
      <c r="H19" s="2">
        <v>98.9</v>
      </c>
      <c r="I19" s="1">
        <v>734</v>
      </c>
      <c r="J19" s="2">
        <v>58.93</v>
      </c>
      <c r="K19" s="1">
        <v>1215</v>
      </c>
      <c r="L19" s="2">
        <v>91.8</v>
      </c>
      <c r="M19" s="5">
        <v>194</v>
      </c>
      <c r="N19" s="5">
        <f t="shared" si="0"/>
        <v>49.276</v>
      </c>
      <c r="O19" s="1">
        <v>5</v>
      </c>
      <c r="P19" s="6">
        <v>0.213</v>
      </c>
      <c r="Q19" s="2">
        <v>299.7</v>
      </c>
      <c r="R19" s="2">
        <v>40.3</v>
      </c>
      <c r="S19" s="6">
        <v>2.812</v>
      </c>
      <c r="T19" s="1">
        <v>941</v>
      </c>
      <c r="U19" s="2">
        <v>245</v>
      </c>
      <c r="V19" s="1"/>
    </row>
    <row r="20" spans="1:22" ht="10.5">
      <c r="A20" s="16">
        <v>40552</v>
      </c>
      <c r="B20" s="1">
        <v>924</v>
      </c>
      <c r="C20" s="2">
        <v>29.96</v>
      </c>
      <c r="D20" s="1">
        <v>1454</v>
      </c>
      <c r="E20" s="2">
        <v>18.74</v>
      </c>
      <c r="F20" s="1">
        <v>424</v>
      </c>
      <c r="G20" s="2">
        <v>23.23</v>
      </c>
      <c r="H20" s="2">
        <v>98.8</v>
      </c>
      <c r="I20" s="1">
        <v>437</v>
      </c>
      <c r="J20" s="2">
        <v>52.16</v>
      </c>
      <c r="K20" s="1">
        <v>1449</v>
      </c>
      <c r="L20" s="2">
        <v>81.9</v>
      </c>
      <c r="M20" s="5">
        <v>312.9</v>
      </c>
      <c r="N20" s="5">
        <f t="shared" si="0"/>
        <v>79.47659999999999</v>
      </c>
      <c r="O20" s="1">
        <v>0.3</v>
      </c>
      <c r="P20" s="6">
        <v>0.543</v>
      </c>
      <c r="Q20" s="2">
        <v>288.7</v>
      </c>
      <c r="R20" s="2">
        <v>54.35</v>
      </c>
      <c r="S20" s="6">
        <v>3.375</v>
      </c>
      <c r="T20" s="1">
        <v>1950</v>
      </c>
      <c r="U20" s="2">
        <v>317.4</v>
      </c>
      <c r="V20" s="1"/>
    </row>
    <row r="21" spans="1:22" ht="10.5">
      <c r="A21" s="16">
        <v>40553</v>
      </c>
      <c r="B21" s="1">
        <v>921</v>
      </c>
      <c r="C21" s="2">
        <v>29.31</v>
      </c>
      <c r="D21" s="1">
        <v>1342</v>
      </c>
      <c r="E21" s="2">
        <v>19.17</v>
      </c>
      <c r="F21" s="1">
        <v>2217</v>
      </c>
      <c r="G21" s="2">
        <v>23.6</v>
      </c>
      <c r="H21" s="2">
        <v>99.1</v>
      </c>
      <c r="I21" s="1">
        <v>2348</v>
      </c>
      <c r="J21" s="2">
        <v>56.45</v>
      </c>
      <c r="K21" s="1">
        <v>1434</v>
      </c>
      <c r="L21" s="2">
        <v>82.8</v>
      </c>
      <c r="M21" s="5">
        <v>228.8</v>
      </c>
      <c r="N21" s="5">
        <f t="shared" si="0"/>
        <v>58.1152</v>
      </c>
      <c r="O21" s="1">
        <v>104.4</v>
      </c>
      <c r="P21" s="6">
        <v>0.468</v>
      </c>
      <c r="Q21" s="2">
        <v>293.8</v>
      </c>
      <c r="R21" s="2">
        <v>54.56</v>
      </c>
      <c r="S21" s="6">
        <v>3.337</v>
      </c>
      <c r="T21" s="1">
        <v>1216</v>
      </c>
      <c r="U21" s="2">
        <v>196.7</v>
      </c>
      <c r="V21" s="1"/>
    </row>
    <row r="22" spans="1:22" ht="10.5">
      <c r="A22" s="16">
        <v>40554</v>
      </c>
      <c r="B22" s="1">
        <v>919</v>
      </c>
      <c r="C22" s="2">
        <v>28.14</v>
      </c>
      <c r="D22" s="1">
        <v>1608</v>
      </c>
      <c r="E22" s="2">
        <v>18.95</v>
      </c>
      <c r="F22" s="1">
        <v>210</v>
      </c>
      <c r="G22" s="2">
        <v>22.28</v>
      </c>
      <c r="H22" s="2">
        <v>99.2</v>
      </c>
      <c r="I22" s="1">
        <v>311</v>
      </c>
      <c r="J22" s="2">
        <v>59.99</v>
      </c>
      <c r="K22" s="1">
        <v>1628</v>
      </c>
      <c r="L22" s="2">
        <v>89</v>
      </c>
      <c r="M22" s="5">
        <v>208.5</v>
      </c>
      <c r="N22" s="5">
        <f t="shared" si="0"/>
        <v>52.959</v>
      </c>
      <c r="O22" s="1">
        <v>17</v>
      </c>
      <c r="P22" s="6">
        <v>0.468</v>
      </c>
      <c r="Q22" s="2">
        <v>306.3</v>
      </c>
      <c r="R22" s="2">
        <v>45.37</v>
      </c>
      <c r="S22" s="6">
        <v>3.412</v>
      </c>
      <c r="T22" s="1">
        <v>1127</v>
      </c>
      <c r="U22" s="2">
        <v>281.8</v>
      </c>
      <c r="V22" s="1"/>
    </row>
    <row r="23" spans="1:22" ht="10.5">
      <c r="A23" s="16">
        <v>40555</v>
      </c>
      <c r="B23" s="1">
        <v>920</v>
      </c>
      <c r="C23" s="2">
        <v>28.09</v>
      </c>
      <c r="D23" s="1">
        <v>1512</v>
      </c>
      <c r="E23" s="2">
        <v>19.26</v>
      </c>
      <c r="F23" s="1">
        <v>525</v>
      </c>
      <c r="G23" s="2">
        <v>22.48</v>
      </c>
      <c r="H23" s="2">
        <v>99.3</v>
      </c>
      <c r="I23" s="1">
        <v>446</v>
      </c>
      <c r="J23" s="2">
        <v>67.17</v>
      </c>
      <c r="K23" s="1">
        <v>1432</v>
      </c>
      <c r="L23" s="2">
        <v>90.2</v>
      </c>
      <c r="M23" s="5">
        <v>235.9</v>
      </c>
      <c r="N23" s="5">
        <f t="shared" si="0"/>
        <v>59.918600000000005</v>
      </c>
      <c r="O23" s="1">
        <v>32.1</v>
      </c>
      <c r="P23" s="6">
        <v>0.699</v>
      </c>
      <c r="Q23" s="2">
        <v>283.5</v>
      </c>
      <c r="R23" s="2">
        <v>51.77</v>
      </c>
      <c r="S23" s="6">
        <v>4.312</v>
      </c>
      <c r="T23" s="1">
        <v>1341</v>
      </c>
      <c r="U23" s="2">
        <v>237.9</v>
      </c>
      <c r="V23" s="1"/>
    </row>
    <row r="24" spans="1:22" ht="10.5">
      <c r="A24" s="16">
        <v>40556</v>
      </c>
      <c r="B24" s="1">
        <v>920</v>
      </c>
      <c r="C24" s="2">
        <v>26.46</v>
      </c>
      <c r="D24" s="1">
        <v>1546</v>
      </c>
      <c r="E24" s="2">
        <v>19.96</v>
      </c>
      <c r="F24" s="1">
        <v>510</v>
      </c>
      <c r="G24" s="2">
        <v>21.84</v>
      </c>
      <c r="H24" s="2">
        <v>99</v>
      </c>
      <c r="I24" s="1">
        <v>135</v>
      </c>
      <c r="J24" s="2">
        <v>73.8</v>
      </c>
      <c r="K24" s="1">
        <v>1547</v>
      </c>
      <c r="L24" s="2">
        <v>92.8</v>
      </c>
      <c r="M24" s="5">
        <v>112.1</v>
      </c>
      <c r="N24" s="5">
        <f t="shared" si="0"/>
        <v>28.473399999999998</v>
      </c>
      <c r="O24" s="1">
        <v>4.7</v>
      </c>
      <c r="P24" s="6">
        <v>0.408</v>
      </c>
      <c r="Q24" s="2">
        <v>328.2</v>
      </c>
      <c r="R24" s="2">
        <v>60.22</v>
      </c>
      <c r="S24" s="6">
        <v>2.887</v>
      </c>
      <c r="T24" s="1">
        <v>803</v>
      </c>
      <c r="U24" s="2">
        <v>30.02</v>
      </c>
      <c r="V24" s="1"/>
    </row>
    <row r="25" spans="1:22" ht="10.5">
      <c r="A25" s="16">
        <v>40557</v>
      </c>
      <c r="B25" s="1">
        <v>923</v>
      </c>
      <c r="C25" s="2">
        <v>27.71</v>
      </c>
      <c r="D25" s="1">
        <v>1327</v>
      </c>
      <c r="E25" s="2">
        <v>20.1</v>
      </c>
      <c r="F25" s="1">
        <v>1947</v>
      </c>
      <c r="G25" s="2">
        <v>22.09</v>
      </c>
      <c r="H25" s="2">
        <v>98.9</v>
      </c>
      <c r="I25" s="1">
        <v>2334</v>
      </c>
      <c r="J25" s="2">
        <v>69.25</v>
      </c>
      <c r="K25" s="1">
        <v>1328</v>
      </c>
      <c r="L25" s="2">
        <v>92</v>
      </c>
      <c r="M25" s="5">
        <v>148.7</v>
      </c>
      <c r="N25" s="5">
        <f t="shared" si="0"/>
        <v>37.7698</v>
      </c>
      <c r="O25" s="1">
        <v>15.3</v>
      </c>
      <c r="P25" s="6">
        <v>0.385</v>
      </c>
      <c r="Q25" s="2">
        <v>349</v>
      </c>
      <c r="R25" s="2">
        <v>57.9</v>
      </c>
      <c r="S25" s="6">
        <v>3.15</v>
      </c>
      <c r="T25" s="1">
        <v>110</v>
      </c>
      <c r="U25" s="2">
        <v>66.14</v>
      </c>
      <c r="V25" s="1"/>
    </row>
    <row r="26" spans="1:22" ht="10.5">
      <c r="A26" s="16">
        <v>40558</v>
      </c>
      <c r="B26" s="1">
        <v>923</v>
      </c>
      <c r="C26" s="2">
        <v>29.63</v>
      </c>
      <c r="D26" s="1">
        <v>1432</v>
      </c>
      <c r="E26" s="2">
        <v>19.64</v>
      </c>
      <c r="F26" s="1">
        <v>552</v>
      </c>
      <c r="G26" s="2">
        <v>22.81</v>
      </c>
      <c r="H26" s="2">
        <v>99.1</v>
      </c>
      <c r="I26" s="1">
        <v>605</v>
      </c>
      <c r="J26" s="2">
        <v>51.63</v>
      </c>
      <c r="K26" s="1">
        <v>1408</v>
      </c>
      <c r="L26" s="2">
        <v>85.9</v>
      </c>
      <c r="M26" s="5">
        <v>250.2</v>
      </c>
      <c r="N26" s="5">
        <f t="shared" si="0"/>
        <v>63.550799999999995</v>
      </c>
      <c r="O26" s="1">
        <v>0</v>
      </c>
      <c r="P26" s="6">
        <v>0.219</v>
      </c>
      <c r="Q26" s="2">
        <v>15.61</v>
      </c>
      <c r="R26" s="2">
        <v>51.23</v>
      </c>
      <c r="S26" s="6">
        <v>2.337</v>
      </c>
      <c r="T26" s="1">
        <v>1211</v>
      </c>
      <c r="U26" s="2">
        <v>65.19</v>
      </c>
      <c r="V26" s="1"/>
    </row>
    <row r="27" spans="1:22" ht="10.5">
      <c r="A27" s="16">
        <v>40559</v>
      </c>
      <c r="B27" s="1">
        <v>923</v>
      </c>
      <c r="C27" s="2">
        <v>30.39</v>
      </c>
      <c r="D27" s="1">
        <v>1455</v>
      </c>
      <c r="E27" s="2">
        <v>19.01</v>
      </c>
      <c r="F27" s="1">
        <v>238</v>
      </c>
      <c r="G27" s="2">
        <v>23.27</v>
      </c>
      <c r="H27" s="2">
        <v>98</v>
      </c>
      <c r="I27" s="1">
        <v>319</v>
      </c>
      <c r="J27" s="2">
        <v>55.38</v>
      </c>
      <c r="K27" s="1">
        <v>1451</v>
      </c>
      <c r="L27" s="2">
        <v>84.6</v>
      </c>
      <c r="M27" s="5">
        <v>243</v>
      </c>
      <c r="N27" s="5">
        <f t="shared" si="0"/>
        <v>61.722</v>
      </c>
      <c r="O27" s="1">
        <v>0.3</v>
      </c>
      <c r="P27" s="6">
        <v>0.179</v>
      </c>
      <c r="Q27" s="2">
        <v>14.1</v>
      </c>
      <c r="R27" s="2">
        <v>41.77</v>
      </c>
      <c r="S27" s="6">
        <v>3.137</v>
      </c>
      <c r="T27" s="1">
        <v>1313</v>
      </c>
      <c r="U27" s="2">
        <v>218.4</v>
      </c>
      <c r="V27" s="1"/>
    </row>
    <row r="28" spans="1:22" ht="10.5">
      <c r="A28" s="16">
        <v>40560</v>
      </c>
      <c r="B28" s="1">
        <v>925</v>
      </c>
      <c r="C28" s="2">
        <v>26.77</v>
      </c>
      <c r="D28" s="1">
        <v>1539</v>
      </c>
      <c r="E28" s="2">
        <v>19.28</v>
      </c>
      <c r="F28" s="1">
        <v>339</v>
      </c>
      <c r="G28" s="2">
        <v>21.59</v>
      </c>
      <c r="H28" s="2">
        <v>97.5</v>
      </c>
      <c r="I28" s="1">
        <v>0</v>
      </c>
      <c r="J28" s="2">
        <v>66.04</v>
      </c>
      <c r="K28" s="1">
        <v>1546</v>
      </c>
      <c r="L28" s="2">
        <v>88.5</v>
      </c>
      <c r="M28" s="5">
        <v>91.9</v>
      </c>
      <c r="N28" s="5">
        <f t="shared" si="0"/>
        <v>23.3426</v>
      </c>
      <c r="O28" s="1">
        <v>2.6</v>
      </c>
      <c r="P28" s="6">
        <v>0.711</v>
      </c>
      <c r="Q28" s="2">
        <v>269.4</v>
      </c>
      <c r="R28" s="2">
        <v>53.03</v>
      </c>
      <c r="S28" s="6">
        <v>3.875</v>
      </c>
      <c r="T28" s="1">
        <v>617</v>
      </c>
      <c r="U28" s="2">
        <v>259.2</v>
      </c>
      <c r="V28" s="1"/>
    </row>
    <row r="29" spans="1:22" ht="10.5">
      <c r="A29" s="16">
        <v>40561</v>
      </c>
      <c r="B29" s="1">
        <v>925</v>
      </c>
      <c r="C29" s="2">
        <v>30.73</v>
      </c>
      <c r="D29" s="1">
        <v>1459</v>
      </c>
      <c r="E29" s="2">
        <v>19.03</v>
      </c>
      <c r="F29" s="1">
        <v>2358</v>
      </c>
      <c r="G29" s="2">
        <v>22.55</v>
      </c>
      <c r="H29" s="2">
        <v>98.8</v>
      </c>
      <c r="I29" s="1">
        <v>744</v>
      </c>
      <c r="J29" s="2">
        <v>50.88</v>
      </c>
      <c r="K29" s="1">
        <v>1501</v>
      </c>
      <c r="L29" s="2">
        <v>87.1</v>
      </c>
      <c r="M29" s="5">
        <v>241.6</v>
      </c>
      <c r="N29" s="5">
        <f t="shared" si="0"/>
        <v>61.3664</v>
      </c>
      <c r="O29" s="1">
        <v>13.1</v>
      </c>
      <c r="P29" s="6">
        <v>0.222</v>
      </c>
      <c r="Q29" s="2">
        <v>285.2</v>
      </c>
      <c r="R29" s="2">
        <v>36.5</v>
      </c>
      <c r="S29" s="6">
        <v>4.387</v>
      </c>
      <c r="T29" s="1">
        <v>1629</v>
      </c>
      <c r="U29" s="2">
        <v>211.3</v>
      </c>
      <c r="V29" s="1"/>
    </row>
    <row r="30" spans="1:22" ht="10.5">
      <c r="A30" s="16">
        <v>40562</v>
      </c>
      <c r="B30" s="1">
        <v>923</v>
      </c>
      <c r="C30" s="2">
        <v>30.21</v>
      </c>
      <c r="D30" s="1">
        <v>1420</v>
      </c>
      <c r="E30" s="2">
        <v>18.9</v>
      </c>
      <c r="F30" s="1">
        <v>523</v>
      </c>
      <c r="G30" s="2">
        <v>22.02</v>
      </c>
      <c r="H30" s="2">
        <v>99.1</v>
      </c>
      <c r="I30" s="1">
        <v>448</v>
      </c>
      <c r="J30" s="2">
        <v>55.61</v>
      </c>
      <c r="K30" s="1">
        <v>1421</v>
      </c>
      <c r="L30" s="2">
        <v>90.1</v>
      </c>
      <c r="M30" s="5">
        <v>214.9</v>
      </c>
      <c r="N30" s="5">
        <f t="shared" si="0"/>
        <v>54.5846</v>
      </c>
      <c r="O30" s="1">
        <v>2.8</v>
      </c>
      <c r="P30" s="6">
        <v>0.388</v>
      </c>
      <c r="Q30" s="2">
        <v>298</v>
      </c>
      <c r="R30" s="2">
        <v>53.89</v>
      </c>
      <c r="S30" s="6">
        <v>3.862</v>
      </c>
      <c r="T30" s="1">
        <v>1453</v>
      </c>
      <c r="U30" s="2">
        <v>249.6</v>
      </c>
      <c r="V30" s="1"/>
    </row>
    <row r="31" spans="1:22" ht="10.5">
      <c r="A31" s="16">
        <v>40563</v>
      </c>
      <c r="B31" s="1">
        <v>923</v>
      </c>
      <c r="C31" s="2">
        <v>27.42</v>
      </c>
      <c r="D31" s="1">
        <v>1321</v>
      </c>
      <c r="E31" s="2">
        <v>19.39</v>
      </c>
      <c r="F31" s="1">
        <v>437</v>
      </c>
      <c r="G31" s="2">
        <v>21.55</v>
      </c>
      <c r="H31" s="2">
        <v>98.8</v>
      </c>
      <c r="I31" s="1">
        <v>2334</v>
      </c>
      <c r="J31" s="2">
        <v>70.1</v>
      </c>
      <c r="K31" s="1">
        <v>1325</v>
      </c>
      <c r="L31" s="2">
        <v>93.7</v>
      </c>
      <c r="M31" s="5">
        <v>91.9</v>
      </c>
      <c r="N31" s="5">
        <f t="shared" si="0"/>
        <v>23.3426</v>
      </c>
      <c r="O31" s="1">
        <v>12.3</v>
      </c>
      <c r="P31" s="6">
        <v>0.291</v>
      </c>
      <c r="Q31" s="2">
        <v>275.7</v>
      </c>
      <c r="R31" s="2">
        <v>44.45</v>
      </c>
      <c r="S31" s="6">
        <v>3.537</v>
      </c>
      <c r="T31" s="1">
        <v>1347</v>
      </c>
      <c r="U31" s="2">
        <v>267.4</v>
      </c>
      <c r="V31" s="1"/>
    </row>
    <row r="32" spans="1:22" ht="10.5">
      <c r="A32" s="16">
        <v>40564</v>
      </c>
      <c r="B32" s="1">
        <v>924</v>
      </c>
      <c r="C32" s="2">
        <v>30.07</v>
      </c>
      <c r="D32" s="1">
        <v>1159</v>
      </c>
      <c r="E32" s="2">
        <v>19.73</v>
      </c>
      <c r="F32" s="1">
        <v>234</v>
      </c>
      <c r="G32" s="2">
        <v>22.94</v>
      </c>
      <c r="H32" s="2">
        <v>99.2</v>
      </c>
      <c r="I32" s="1">
        <v>628</v>
      </c>
      <c r="J32" s="2">
        <v>57.22</v>
      </c>
      <c r="K32" s="1">
        <v>1225</v>
      </c>
      <c r="L32" s="2">
        <v>90.2</v>
      </c>
      <c r="M32" s="5">
        <v>182.9</v>
      </c>
      <c r="N32" s="5">
        <f t="shared" si="0"/>
        <v>46.4566</v>
      </c>
      <c r="O32" s="1">
        <v>0.3</v>
      </c>
      <c r="P32" s="6">
        <v>0.116</v>
      </c>
      <c r="Q32" s="2">
        <v>8.86</v>
      </c>
      <c r="R32" s="2">
        <v>40.89</v>
      </c>
      <c r="S32" s="6">
        <v>2.362</v>
      </c>
      <c r="T32" s="1">
        <v>900</v>
      </c>
      <c r="U32" s="2">
        <v>41.34</v>
      </c>
      <c r="V32" s="1"/>
    </row>
    <row r="33" spans="1:22" ht="10.5">
      <c r="A33" s="16">
        <v>40565</v>
      </c>
      <c r="B33" s="1">
        <v>926</v>
      </c>
      <c r="C33" s="2">
        <v>32.29</v>
      </c>
      <c r="D33" s="1">
        <v>1438</v>
      </c>
      <c r="E33" s="2">
        <v>19.15</v>
      </c>
      <c r="F33" s="1">
        <v>601</v>
      </c>
      <c r="G33" s="2">
        <v>23.4</v>
      </c>
      <c r="H33" s="2">
        <v>98.6</v>
      </c>
      <c r="I33" s="1">
        <v>2253</v>
      </c>
      <c r="J33" s="2">
        <v>44.36</v>
      </c>
      <c r="K33" s="1">
        <v>1350</v>
      </c>
      <c r="L33" s="2">
        <v>88</v>
      </c>
      <c r="M33" s="5">
        <v>254.8</v>
      </c>
      <c r="N33" s="5">
        <f t="shared" si="0"/>
        <v>64.7192</v>
      </c>
      <c r="O33" s="1">
        <v>2.8</v>
      </c>
      <c r="P33" s="6">
        <v>0.089</v>
      </c>
      <c r="Q33" s="2">
        <v>13.11</v>
      </c>
      <c r="R33" s="2">
        <v>31.38</v>
      </c>
      <c r="S33" s="6">
        <v>2.1</v>
      </c>
      <c r="T33" s="1">
        <v>1607</v>
      </c>
      <c r="U33" s="2">
        <v>277.2</v>
      </c>
      <c r="V33" s="1"/>
    </row>
    <row r="34" spans="1:22" ht="10.5">
      <c r="A34" s="16">
        <v>40566</v>
      </c>
      <c r="B34" s="1">
        <v>928</v>
      </c>
      <c r="C34" s="2">
        <v>31.72</v>
      </c>
      <c r="D34" s="1">
        <v>1333</v>
      </c>
      <c r="E34" s="2">
        <v>18.7</v>
      </c>
      <c r="F34" s="1">
        <v>2057</v>
      </c>
      <c r="G34" s="2">
        <v>23.33</v>
      </c>
      <c r="H34" s="2">
        <v>99.1</v>
      </c>
      <c r="I34" s="1">
        <v>611</v>
      </c>
      <c r="J34" s="2">
        <v>45.66</v>
      </c>
      <c r="K34" s="1">
        <v>1431</v>
      </c>
      <c r="L34" s="2">
        <v>85.6</v>
      </c>
      <c r="M34" s="5">
        <v>287.2</v>
      </c>
      <c r="N34" s="5">
        <f t="shared" si="0"/>
        <v>72.94879999999999</v>
      </c>
      <c r="O34" s="1">
        <v>24.1</v>
      </c>
      <c r="P34" s="6">
        <v>0.321</v>
      </c>
      <c r="Q34" s="2">
        <v>333.7</v>
      </c>
      <c r="R34" s="2">
        <v>46.27</v>
      </c>
      <c r="S34" s="6">
        <v>3.262</v>
      </c>
      <c r="T34" s="1">
        <v>1021</v>
      </c>
      <c r="U34" s="2">
        <v>96.8</v>
      </c>
      <c r="V34" s="1"/>
    </row>
    <row r="35" spans="1:22" ht="10.5">
      <c r="A35" s="16">
        <v>40567</v>
      </c>
      <c r="B35" s="1">
        <v>927</v>
      </c>
      <c r="C35" s="2">
        <v>31.59</v>
      </c>
      <c r="D35" s="1">
        <v>1517</v>
      </c>
      <c r="E35" s="2">
        <v>18.46</v>
      </c>
      <c r="F35" s="1">
        <v>405</v>
      </c>
      <c r="G35" s="2">
        <v>23.25</v>
      </c>
      <c r="H35" s="2">
        <v>99.4</v>
      </c>
      <c r="I35" s="1">
        <v>626</v>
      </c>
      <c r="J35" s="2">
        <v>46.06</v>
      </c>
      <c r="K35" s="1">
        <v>1511</v>
      </c>
      <c r="L35" s="2">
        <v>86.6</v>
      </c>
      <c r="M35" s="5">
        <v>283.6</v>
      </c>
      <c r="N35" s="5">
        <f t="shared" si="0"/>
        <v>72.0344</v>
      </c>
      <c r="O35" s="1">
        <v>0.1</v>
      </c>
      <c r="P35" s="6">
        <v>0.124</v>
      </c>
      <c r="Q35" s="2">
        <v>25.8</v>
      </c>
      <c r="R35" s="2">
        <v>38.59</v>
      </c>
      <c r="S35" s="6">
        <v>2.512</v>
      </c>
      <c r="T35" s="1">
        <v>1123</v>
      </c>
      <c r="U35" s="2">
        <v>66</v>
      </c>
      <c r="V35" s="1"/>
    </row>
    <row r="36" spans="1:22" ht="10.5">
      <c r="A36" s="16">
        <v>40568</v>
      </c>
      <c r="B36" s="1">
        <v>926</v>
      </c>
      <c r="C36" s="2">
        <v>31.56</v>
      </c>
      <c r="D36" s="1">
        <v>1422</v>
      </c>
      <c r="E36" s="2">
        <v>19.48</v>
      </c>
      <c r="F36" s="1">
        <v>2358</v>
      </c>
      <c r="G36" s="2">
        <v>22.96</v>
      </c>
      <c r="H36" s="2">
        <v>99</v>
      </c>
      <c r="I36" s="1">
        <v>2049</v>
      </c>
      <c r="J36" s="2">
        <v>43.42</v>
      </c>
      <c r="K36" s="1">
        <v>1438</v>
      </c>
      <c r="L36" s="2">
        <v>87.3</v>
      </c>
      <c r="M36" s="5">
        <v>238.7</v>
      </c>
      <c r="N36" s="5">
        <f t="shared" si="0"/>
        <v>60.629799999999996</v>
      </c>
      <c r="O36" s="1">
        <v>12.4</v>
      </c>
      <c r="P36" s="6">
        <v>0.172</v>
      </c>
      <c r="Q36" s="2">
        <v>338.4</v>
      </c>
      <c r="R36" s="2">
        <v>39.14</v>
      </c>
      <c r="S36" s="6">
        <v>3.9</v>
      </c>
      <c r="T36" s="1">
        <v>1507</v>
      </c>
      <c r="U36" s="2">
        <v>229.5</v>
      </c>
      <c r="V36" s="1"/>
    </row>
    <row r="37" spans="1:22" ht="10.5">
      <c r="A37" s="16">
        <v>40569</v>
      </c>
      <c r="B37" s="1">
        <v>926</v>
      </c>
      <c r="C37" s="2">
        <v>31.61</v>
      </c>
      <c r="D37" s="1">
        <v>1556</v>
      </c>
      <c r="E37" s="2">
        <v>17.93</v>
      </c>
      <c r="F37" s="1">
        <v>520</v>
      </c>
      <c r="G37" s="2">
        <v>23.45</v>
      </c>
      <c r="H37" s="2">
        <v>99.4</v>
      </c>
      <c r="I37" s="1">
        <v>550</v>
      </c>
      <c r="J37" s="2">
        <v>44.39</v>
      </c>
      <c r="K37" s="1">
        <v>1547</v>
      </c>
      <c r="L37" s="2">
        <v>84.8</v>
      </c>
      <c r="M37" s="5">
        <v>311.8</v>
      </c>
      <c r="N37" s="5">
        <f t="shared" si="0"/>
        <v>79.19720000000001</v>
      </c>
      <c r="O37" s="1">
        <v>5.8</v>
      </c>
      <c r="P37" s="6">
        <v>0.225</v>
      </c>
      <c r="Q37" s="2">
        <v>318.2</v>
      </c>
      <c r="R37" s="2">
        <v>43.17</v>
      </c>
      <c r="S37" s="6">
        <v>5.387</v>
      </c>
      <c r="T37" s="1">
        <v>2018</v>
      </c>
      <c r="U37" s="2">
        <v>42.42</v>
      </c>
      <c r="V37" s="1"/>
    </row>
    <row r="38" spans="1:22" ht="10.5">
      <c r="A38" s="16">
        <v>40570</v>
      </c>
      <c r="B38" s="1">
        <v>925</v>
      </c>
      <c r="C38" s="2">
        <v>32.32</v>
      </c>
      <c r="D38" s="1">
        <v>1533</v>
      </c>
      <c r="E38" s="2">
        <v>19.4</v>
      </c>
      <c r="F38" s="1">
        <v>541</v>
      </c>
      <c r="G38" s="2">
        <v>24.88</v>
      </c>
      <c r="H38" s="2">
        <v>99.2</v>
      </c>
      <c r="I38" s="1">
        <v>651</v>
      </c>
      <c r="J38" s="2">
        <v>37.23</v>
      </c>
      <c r="K38" s="1">
        <v>1540</v>
      </c>
      <c r="L38" s="2">
        <v>75.5</v>
      </c>
      <c r="M38" s="5">
        <v>348</v>
      </c>
      <c r="N38" s="5">
        <f t="shared" si="0"/>
        <v>88.392</v>
      </c>
      <c r="O38" s="1">
        <v>0.1</v>
      </c>
      <c r="P38" s="6">
        <v>0.275</v>
      </c>
      <c r="Q38" s="2">
        <v>307.6</v>
      </c>
      <c r="R38" s="2">
        <v>47.13</v>
      </c>
      <c r="S38" s="6">
        <v>3.362</v>
      </c>
      <c r="T38" s="1">
        <v>1209</v>
      </c>
      <c r="U38" s="2">
        <v>53.11</v>
      </c>
      <c r="V38" s="1"/>
    </row>
    <row r="39" spans="1:22" ht="10.5">
      <c r="A39" s="16">
        <v>40571</v>
      </c>
      <c r="B39" s="1">
        <v>926</v>
      </c>
      <c r="C39" s="2">
        <v>33.02</v>
      </c>
      <c r="D39" s="1">
        <v>1605</v>
      </c>
      <c r="E39" s="2">
        <v>19.21</v>
      </c>
      <c r="F39" s="1">
        <v>451</v>
      </c>
      <c r="G39" s="2">
        <v>24.98</v>
      </c>
      <c r="H39" s="2">
        <v>93.9</v>
      </c>
      <c r="I39" s="1">
        <v>2358</v>
      </c>
      <c r="J39" s="2">
        <v>37.9</v>
      </c>
      <c r="K39" s="1">
        <v>1407</v>
      </c>
      <c r="L39" s="2">
        <v>71.7</v>
      </c>
      <c r="M39" s="5">
        <v>321</v>
      </c>
      <c r="N39" s="5">
        <f t="shared" si="0"/>
        <v>81.534</v>
      </c>
      <c r="O39" s="1">
        <v>0</v>
      </c>
      <c r="P39" s="1">
        <v>0.253</v>
      </c>
      <c r="Q39" s="2">
        <v>278</v>
      </c>
      <c r="R39" s="2">
        <v>40.29</v>
      </c>
      <c r="S39" s="6">
        <v>3.087</v>
      </c>
      <c r="T39" s="1">
        <v>1349</v>
      </c>
      <c r="U39" s="2">
        <v>3.708</v>
      </c>
      <c r="V39" s="1"/>
    </row>
    <row r="40" spans="1:22" ht="10.5">
      <c r="A40" s="16">
        <v>40572</v>
      </c>
      <c r="B40" s="1">
        <v>927</v>
      </c>
      <c r="C40" s="2">
        <v>32.3</v>
      </c>
      <c r="D40" s="1">
        <v>1414</v>
      </c>
      <c r="E40" s="2">
        <v>20.08</v>
      </c>
      <c r="F40" s="1">
        <v>534</v>
      </c>
      <c r="G40" s="2">
        <v>24.55</v>
      </c>
      <c r="H40" s="2">
        <v>98.5</v>
      </c>
      <c r="I40" s="1">
        <v>647</v>
      </c>
      <c r="J40" s="2">
        <v>40.71</v>
      </c>
      <c r="K40" s="1">
        <v>1237</v>
      </c>
      <c r="L40" s="2">
        <v>80</v>
      </c>
      <c r="M40" s="5">
        <v>222.5</v>
      </c>
      <c r="N40" s="5">
        <f t="shared" si="0"/>
        <v>56.515</v>
      </c>
      <c r="O40" s="1">
        <v>0</v>
      </c>
      <c r="P40" s="1">
        <v>0.179</v>
      </c>
      <c r="Q40" s="2">
        <v>275.6</v>
      </c>
      <c r="R40" s="2">
        <v>37.88</v>
      </c>
      <c r="S40" s="6">
        <v>2.612</v>
      </c>
      <c r="T40" s="1">
        <v>1302</v>
      </c>
      <c r="U40" s="2">
        <v>246.8</v>
      </c>
      <c r="V40" s="1"/>
    </row>
    <row r="41" spans="1:22" ht="10.5">
      <c r="A41" s="16">
        <v>40573</v>
      </c>
      <c r="B41" s="1">
        <v>928</v>
      </c>
      <c r="C41" s="2">
        <v>32.95</v>
      </c>
      <c r="D41" s="1">
        <v>1334</v>
      </c>
      <c r="E41" s="2">
        <v>19.32</v>
      </c>
      <c r="F41" s="1">
        <v>620</v>
      </c>
      <c r="G41" s="2">
        <v>24.74</v>
      </c>
      <c r="H41" s="2">
        <v>95.4</v>
      </c>
      <c r="I41" s="1">
        <v>2355</v>
      </c>
      <c r="J41" s="2">
        <v>33.21</v>
      </c>
      <c r="K41" s="1">
        <v>1434</v>
      </c>
      <c r="L41" s="2">
        <v>76.6</v>
      </c>
      <c r="M41" s="5">
        <v>296.6</v>
      </c>
      <c r="N41" s="5">
        <f t="shared" si="0"/>
        <v>75.33640000000001</v>
      </c>
      <c r="O41" s="1">
        <v>0</v>
      </c>
      <c r="P41" s="1">
        <v>0.194</v>
      </c>
      <c r="Q41" s="2">
        <v>320.5</v>
      </c>
      <c r="R41" s="2">
        <v>46.15</v>
      </c>
      <c r="S41" s="6">
        <v>2.062</v>
      </c>
      <c r="T41" s="1">
        <v>1505</v>
      </c>
      <c r="U41" s="2">
        <v>102.2</v>
      </c>
      <c r="V41" s="1"/>
    </row>
    <row r="42" spans="1:22" ht="10.5">
      <c r="A42" s="16">
        <v>40574</v>
      </c>
      <c r="B42" s="1">
        <v>927</v>
      </c>
      <c r="C42" s="2">
        <v>30</v>
      </c>
      <c r="D42" s="1">
        <v>1216</v>
      </c>
      <c r="E42" s="2">
        <v>19.83</v>
      </c>
      <c r="F42" s="1">
        <v>2359</v>
      </c>
      <c r="G42" s="2">
        <v>23.33</v>
      </c>
      <c r="H42" s="2">
        <v>98.4</v>
      </c>
      <c r="I42" s="1">
        <v>632</v>
      </c>
      <c r="J42" s="2">
        <v>51.23</v>
      </c>
      <c r="K42" s="1">
        <v>1209</v>
      </c>
      <c r="L42" s="2">
        <v>82.7</v>
      </c>
      <c r="M42" s="5">
        <v>157.1</v>
      </c>
      <c r="N42" s="5">
        <f t="shared" si="0"/>
        <v>39.9034</v>
      </c>
      <c r="O42" s="1">
        <v>0</v>
      </c>
      <c r="P42" s="1">
        <v>0.375</v>
      </c>
      <c r="Q42" s="2">
        <v>304.6</v>
      </c>
      <c r="R42" s="2">
        <v>55.7</v>
      </c>
      <c r="S42" s="6">
        <v>4.15</v>
      </c>
      <c r="T42" s="1">
        <v>2142</v>
      </c>
      <c r="U42" s="2">
        <v>62.98</v>
      </c>
      <c r="V42" s="1"/>
    </row>
    <row r="43" spans="1:22" ht="10.5">
      <c r="A43" s="16"/>
      <c r="D43" s="4"/>
      <c r="F43" s="4"/>
      <c r="I43" s="4"/>
      <c r="K43" s="4"/>
      <c r="O43" s="1"/>
      <c r="T43" s="4"/>
      <c r="V43" s="1"/>
    </row>
    <row r="44" spans="1:22" ht="10.5">
      <c r="A44" s="13" t="s">
        <v>27</v>
      </c>
      <c r="D44" s="2" t="s">
        <v>3</v>
      </c>
      <c r="F44" s="2" t="s">
        <v>3</v>
      </c>
      <c r="I44" s="2" t="s">
        <v>3</v>
      </c>
      <c r="K44" s="2" t="s">
        <v>3</v>
      </c>
      <c r="M44" s="5">
        <f>SUM(M12:M42)</f>
        <v>6601.8</v>
      </c>
      <c r="N44" s="5">
        <f t="shared" si="0"/>
        <v>1676.8572000000001</v>
      </c>
      <c r="O44" s="2">
        <f>SUM(O12:O42)</f>
        <v>392.0000000000002</v>
      </c>
      <c r="T44" s="1" t="s">
        <v>3</v>
      </c>
      <c r="U44" s="17"/>
      <c r="V44" s="1"/>
    </row>
    <row r="45" spans="1:22" ht="10.5">
      <c r="A45" s="13" t="s">
        <v>33</v>
      </c>
      <c r="B45" s="2">
        <f>AVERAGE(B12:B42)</f>
        <v>923.9677419354839</v>
      </c>
      <c r="C45" s="2">
        <f>AVERAGE(C12:C42)</f>
        <v>29.169354838709676</v>
      </c>
      <c r="D45" s="4"/>
      <c r="E45" s="2">
        <f aca="true" t="shared" si="1" ref="E45:S45">AVERAGE(E12:E42)</f>
        <v>19.235483870967744</v>
      </c>
      <c r="G45" s="2">
        <f t="shared" si="1"/>
        <v>22.651612903225804</v>
      </c>
      <c r="H45" s="2">
        <f t="shared" si="1"/>
        <v>98.54838709677419</v>
      </c>
      <c r="J45" s="2">
        <f t="shared" si="1"/>
        <v>57.11161290322581</v>
      </c>
      <c r="K45" s="4"/>
      <c r="L45" s="2">
        <f t="shared" si="1"/>
        <v>87.14193548387095</v>
      </c>
      <c r="M45" s="5">
        <f t="shared" si="1"/>
        <v>212.96129032258065</v>
      </c>
      <c r="N45" s="5">
        <f t="shared" si="0"/>
        <v>54.092167741935484</v>
      </c>
      <c r="O45" s="2">
        <f t="shared" si="1"/>
        <v>12.645161290322587</v>
      </c>
      <c r="P45" s="6">
        <f t="shared" si="1"/>
        <v>0.30751612903225817</v>
      </c>
      <c r="Q45" s="2">
        <f>AVERAGE(Q12:Q42)</f>
        <v>248.99451612903223</v>
      </c>
      <c r="R45" s="2">
        <f t="shared" si="1"/>
        <v>46.154516129032274</v>
      </c>
      <c r="S45" s="6">
        <f t="shared" si="1"/>
        <v>3.1060967741935483</v>
      </c>
      <c r="T45" s="1"/>
      <c r="V45" s="1"/>
    </row>
    <row r="46" spans="1:22" ht="10.5">
      <c r="A46" s="13" t="s">
        <v>34</v>
      </c>
      <c r="B46" s="2">
        <f>MAX(B12:B42)</f>
        <v>928</v>
      </c>
      <c r="C46" s="2">
        <f>MAX(C12:C42)</f>
        <v>33.02</v>
      </c>
      <c r="D46" s="4">
        <v>30</v>
      </c>
      <c r="E46" s="2">
        <f aca="true" t="shared" si="2" ref="E46:S46">MAX(E12:E42)</f>
        <v>20.1</v>
      </c>
      <c r="G46" s="2">
        <f t="shared" si="2"/>
        <v>24.98</v>
      </c>
      <c r="H46" s="2">
        <f t="shared" si="2"/>
        <v>99.4</v>
      </c>
      <c r="I46" s="4">
        <v>24</v>
      </c>
      <c r="J46" s="2">
        <f t="shared" si="2"/>
        <v>98.1</v>
      </c>
      <c r="K46" s="4"/>
      <c r="L46" s="2">
        <f t="shared" si="2"/>
        <v>98.6</v>
      </c>
      <c r="M46" s="5">
        <f t="shared" si="2"/>
        <v>348</v>
      </c>
      <c r="N46" s="5">
        <f t="shared" si="0"/>
        <v>88.392</v>
      </c>
      <c r="O46" s="2">
        <f t="shared" si="2"/>
        <v>104.4</v>
      </c>
      <c r="P46" s="6">
        <f t="shared" si="2"/>
        <v>0.711</v>
      </c>
      <c r="Q46" s="2">
        <f>MAX(Q12:Q42)</f>
        <v>349</v>
      </c>
      <c r="R46" s="2">
        <f t="shared" si="2"/>
        <v>64.3</v>
      </c>
      <c r="S46" s="6">
        <f t="shared" si="2"/>
        <v>5.387</v>
      </c>
      <c r="T46" s="1">
        <v>26</v>
      </c>
      <c r="U46" s="2">
        <v>229.5</v>
      </c>
      <c r="V46" s="1"/>
    </row>
    <row r="47" spans="1:22" ht="10.5">
      <c r="A47" s="13" t="s">
        <v>35</v>
      </c>
      <c r="B47" s="2">
        <f>MIN(B12:B42)</f>
        <v>919</v>
      </c>
      <c r="C47" s="2">
        <f>MIN(C12:C42)</f>
        <v>21.06</v>
      </c>
      <c r="D47" s="4"/>
      <c r="E47" s="2">
        <f aca="true" t="shared" si="3" ref="E47:S47">MIN(E12:E42)</f>
        <v>17.93</v>
      </c>
      <c r="F47" s="4">
        <v>26</v>
      </c>
      <c r="G47" s="2">
        <f t="shared" si="3"/>
        <v>19.49</v>
      </c>
      <c r="H47" s="2">
        <f t="shared" si="3"/>
        <v>93.9</v>
      </c>
      <c r="J47" s="2">
        <f>MIN(J12:J42)</f>
        <v>33.21</v>
      </c>
      <c r="K47" s="4">
        <v>30</v>
      </c>
      <c r="L47" s="2">
        <f t="shared" si="3"/>
        <v>71.7</v>
      </c>
      <c r="M47" s="5">
        <f>MIN(M12:M42)</f>
        <v>75.4</v>
      </c>
      <c r="N47" s="5">
        <f t="shared" si="0"/>
        <v>19.151600000000002</v>
      </c>
      <c r="O47" s="2"/>
      <c r="P47" s="6">
        <f t="shared" si="3"/>
        <v>0.026</v>
      </c>
      <c r="Q47" s="2">
        <f>MIN(Q12:Q42)</f>
        <v>8.86</v>
      </c>
      <c r="R47" s="2">
        <f t="shared" si="3"/>
        <v>14.56</v>
      </c>
      <c r="S47" s="6">
        <f t="shared" si="3"/>
        <v>0.787</v>
      </c>
      <c r="T47" s="1"/>
      <c r="V47" s="1"/>
    </row>
    <row r="48" spans="1:22" ht="10.5">
      <c r="A48" s="16"/>
      <c r="D48" s="4"/>
      <c r="F48" s="4"/>
      <c r="I48" s="4"/>
      <c r="K48" s="4"/>
      <c r="O48" s="1"/>
      <c r="T48" s="4"/>
      <c r="V48" s="1"/>
    </row>
    <row r="49" spans="1:22" ht="10.5">
      <c r="A49" s="16">
        <v>40575</v>
      </c>
      <c r="B49" s="1">
        <v>926</v>
      </c>
      <c r="C49" s="2">
        <v>26.79</v>
      </c>
      <c r="D49" s="1">
        <v>1337</v>
      </c>
      <c r="E49" s="2">
        <v>19.37</v>
      </c>
      <c r="F49" s="1">
        <v>39</v>
      </c>
      <c r="G49" s="2">
        <v>22.6</v>
      </c>
      <c r="H49" s="2">
        <v>93.3</v>
      </c>
      <c r="I49" s="1">
        <v>2113</v>
      </c>
      <c r="J49" s="2">
        <v>60.28</v>
      </c>
      <c r="K49" s="1">
        <v>1600</v>
      </c>
      <c r="L49" s="2">
        <v>79.1</v>
      </c>
      <c r="M49" s="5">
        <v>182.6</v>
      </c>
      <c r="N49" s="5">
        <f t="shared" si="0"/>
        <v>46.3804</v>
      </c>
      <c r="O49" s="1">
        <v>0</v>
      </c>
      <c r="P49" s="1">
        <v>0.741</v>
      </c>
      <c r="Q49" s="2">
        <v>272.1</v>
      </c>
      <c r="R49" s="2">
        <v>58.5</v>
      </c>
      <c r="S49" s="6">
        <v>4.675</v>
      </c>
      <c r="T49" s="1">
        <v>846</v>
      </c>
      <c r="U49" s="2">
        <v>294.9</v>
      </c>
      <c r="V49" s="1"/>
    </row>
    <row r="50" spans="1:22" ht="10.5">
      <c r="A50" s="16">
        <v>40576</v>
      </c>
      <c r="B50" s="1">
        <v>926</v>
      </c>
      <c r="C50" s="2">
        <v>29.58</v>
      </c>
      <c r="D50" s="1">
        <v>1217</v>
      </c>
      <c r="E50" s="2">
        <v>19.37</v>
      </c>
      <c r="F50" s="1">
        <v>605</v>
      </c>
      <c r="G50" s="2">
        <v>21.93</v>
      </c>
      <c r="H50" s="2">
        <v>99.2</v>
      </c>
      <c r="I50" s="1">
        <v>2337</v>
      </c>
      <c r="J50" s="2">
        <v>52.23</v>
      </c>
      <c r="K50" s="1">
        <v>1219</v>
      </c>
      <c r="L50" s="2">
        <v>90.5</v>
      </c>
      <c r="M50" s="5">
        <v>139.7</v>
      </c>
      <c r="N50" s="5">
        <f t="shared" si="0"/>
        <v>35.483799999999995</v>
      </c>
      <c r="O50" s="1">
        <v>50.1</v>
      </c>
      <c r="P50" s="1">
        <v>0.095</v>
      </c>
      <c r="Q50" s="2">
        <v>12.93</v>
      </c>
      <c r="R50" s="2">
        <v>27.34</v>
      </c>
      <c r="S50" s="6">
        <v>2.287</v>
      </c>
      <c r="T50" s="1">
        <v>1137</v>
      </c>
      <c r="U50" s="2">
        <v>63.24</v>
      </c>
      <c r="V50" s="1">
        <v>0</v>
      </c>
    </row>
    <row r="51" spans="1:22" ht="10.5">
      <c r="A51" s="16">
        <v>40577</v>
      </c>
      <c r="B51" s="1">
        <v>926</v>
      </c>
      <c r="C51" s="2">
        <v>24.56</v>
      </c>
      <c r="D51" s="1">
        <v>1218</v>
      </c>
      <c r="E51" s="2">
        <v>18.92</v>
      </c>
      <c r="F51" s="1">
        <v>446</v>
      </c>
      <c r="G51" s="2">
        <v>20.59</v>
      </c>
      <c r="H51" s="2">
        <v>99.4</v>
      </c>
      <c r="I51" s="1">
        <v>659</v>
      </c>
      <c r="J51" s="2">
        <v>78.6</v>
      </c>
      <c r="K51" s="1">
        <v>1231</v>
      </c>
      <c r="L51" s="2">
        <v>96.2</v>
      </c>
      <c r="M51" s="5">
        <v>51.08</v>
      </c>
      <c r="N51" s="5">
        <f t="shared" si="0"/>
        <v>12.97432</v>
      </c>
      <c r="O51" s="1">
        <v>3.9</v>
      </c>
      <c r="P51" s="1">
        <v>0.085</v>
      </c>
      <c r="Q51" s="2">
        <v>76.3</v>
      </c>
      <c r="R51" s="2">
        <v>30.28</v>
      </c>
      <c r="S51" s="6">
        <v>2.312</v>
      </c>
      <c r="T51" s="1">
        <v>1238</v>
      </c>
      <c r="U51" s="2">
        <v>11.61</v>
      </c>
      <c r="V51" s="1">
        <v>0</v>
      </c>
    </row>
    <row r="52" spans="1:22" ht="10.5">
      <c r="A52" s="16">
        <v>40578</v>
      </c>
      <c r="B52" s="1">
        <v>925</v>
      </c>
      <c r="C52" s="2">
        <v>27.13</v>
      </c>
      <c r="D52" s="1">
        <v>1441</v>
      </c>
      <c r="E52" s="2">
        <v>19.41</v>
      </c>
      <c r="F52" s="1">
        <v>15</v>
      </c>
      <c r="G52" s="2">
        <v>21.96</v>
      </c>
      <c r="H52" s="2">
        <v>99.3</v>
      </c>
      <c r="I52" s="1">
        <v>746</v>
      </c>
      <c r="J52" s="2">
        <v>59.44</v>
      </c>
      <c r="K52" s="1">
        <v>1445</v>
      </c>
      <c r="L52" s="2">
        <v>89.4</v>
      </c>
      <c r="M52" s="5">
        <v>130.2</v>
      </c>
      <c r="N52" s="5">
        <f t="shared" si="0"/>
        <v>33.0708</v>
      </c>
      <c r="O52" s="1">
        <v>0.2</v>
      </c>
      <c r="P52" s="1">
        <v>0.147</v>
      </c>
      <c r="Q52" s="2">
        <v>258.4</v>
      </c>
      <c r="R52" s="2">
        <v>26.8</v>
      </c>
      <c r="S52" s="6">
        <v>2.975</v>
      </c>
      <c r="T52" s="1">
        <v>927</v>
      </c>
      <c r="U52" s="2">
        <v>304.9</v>
      </c>
      <c r="V52" s="1">
        <v>0</v>
      </c>
    </row>
    <row r="53" spans="1:22" ht="10.5">
      <c r="A53" s="16">
        <v>40579</v>
      </c>
      <c r="B53" s="1">
        <v>925</v>
      </c>
      <c r="C53" s="2">
        <v>32.45</v>
      </c>
      <c r="D53" s="1">
        <v>1708</v>
      </c>
      <c r="E53" s="2">
        <v>18.95</v>
      </c>
      <c r="F53" s="1">
        <v>607</v>
      </c>
      <c r="G53" s="2">
        <v>24.52</v>
      </c>
      <c r="H53" s="2">
        <v>99.2</v>
      </c>
      <c r="I53" s="1">
        <v>732</v>
      </c>
      <c r="J53" s="2">
        <v>36.39</v>
      </c>
      <c r="K53" s="1">
        <v>1708</v>
      </c>
      <c r="L53" s="2">
        <v>76.4</v>
      </c>
      <c r="M53" s="5">
        <v>343.9</v>
      </c>
      <c r="N53" s="5">
        <f t="shared" si="0"/>
        <v>87.3506</v>
      </c>
      <c r="O53" s="1">
        <v>0</v>
      </c>
      <c r="P53" s="1">
        <v>0.155</v>
      </c>
      <c r="Q53" s="2">
        <v>288</v>
      </c>
      <c r="R53" s="2">
        <v>34.34</v>
      </c>
      <c r="S53" s="6">
        <v>2.712</v>
      </c>
      <c r="T53" s="1">
        <v>1213</v>
      </c>
      <c r="U53" s="2">
        <v>301.9</v>
      </c>
      <c r="V53" s="1">
        <v>0</v>
      </c>
    </row>
    <row r="54" spans="1:22" ht="10.5">
      <c r="A54" s="16">
        <v>40580</v>
      </c>
      <c r="B54" s="1">
        <v>925</v>
      </c>
      <c r="C54" s="2">
        <v>32.74</v>
      </c>
      <c r="D54" s="1">
        <v>1520</v>
      </c>
      <c r="E54" s="2">
        <v>18.86</v>
      </c>
      <c r="F54" s="1">
        <v>556</v>
      </c>
      <c r="G54" s="2">
        <v>25.22</v>
      </c>
      <c r="H54" s="2">
        <v>99.1</v>
      </c>
      <c r="I54" s="1">
        <v>733</v>
      </c>
      <c r="J54" s="2">
        <v>32.34</v>
      </c>
      <c r="K54" s="1">
        <v>1549</v>
      </c>
      <c r="L54" s="2">
        <v>73.8</v>
      </c>
      <c r="M54" s="5">
        <v>335.5</v>
      </c>
      <c r="N54" s="5">
        <f t="shared" si="0"/>
        <v>85.217</v>
      </c>
      <c r="O54" s="1">
        <v>0</v>
      </c>
      <c r="P54" s="1">
        <v>0.207</v>
      </c>
      <c r="Q54" s="2">
        <v>299.1</v>
      </c>
      <c r="R54" s="2">
        <v>40.61</v>
      </c>
      <c r="S54" s="6">
        <v>2.812</v>
      </c>
      <c r="T54" s="1">
        <v>1208</v>
      </c>
      <c r="U54" s="2">
        <v>156.7</v>
      </c>
      <c r="V54" s="1">
        <v>0</v>
      </c>
    </row>
    <row r="55" spans="1:22" ht="10.5">
      <c r="A55" s="16">
        <v>40581</v>
      </c>
      <c r="B55" s="1">
        <v>927</v>
      </c>
      <c r="C55" s="2">
        <v>31.21</v>
      </c>
      <c r="D55" s="1">
        <v>1247</v>
      </c>
      <c r="E55" s="2">
        <v>19.27</v>
      </c>
      <c r="F55" s="1">
        <v>2349</v>
      </c>
      <c r="G55" s="2">
        <v>24.15</v>
      </c>
      <c r="H55" s="2">
        <v>96.9</v>
      </c>
      <c r="I55" s="1">
        <v>2211</v>
      </c>
      <c r="J55" s="2">
        <v>43.79</v>
      </c>
      <c r="K55" s="1">
        <v>1305</v>
      </c>
      <c r="L55" s="2">
        <v>81.2</v>
      </c>
      <c r="M55" s="5">
        <v>212.2</v>
      </c>
      <c r="N55" s="5">
        <f t="shared" si="0"/>
        <v>53.8988</v>
      </c>
      <c r="O55" s="1">
        <v>0.3</v>
      </c>
      <c r="P55" s="1">
        <v>0.21</v>
      </c>
      <c r="Q55" s="2">
        <v>15.1</v>
      </c>
      <c r="R55" s="2">
        <v>46.91</v>
      </c>
      <c r="S55" s="6">
        <v>2.55</v>
      </c>
      <c r="T55" s="1">
        <v>1649</v>
      </c>
      <c r="U55" s="2">
        <v>226.8</v>
      </c>
      <c r="V55" s="1">
        <v>0</v>
      </c>
    </row>
    <row r="56" spans="1:22" ht="10.5">
      <c r="A56" s="16">
        <v>40582</v>
      </c>
      <c r="B56" s="1">
        <v>926</v>
      </c>
      <c r="C56" s="2">
        <v>31.81</v>
      </c>
      <c r="D56" s="1">
        <v>1458</v>
      </c>
      <c r="E56" s="2">
        <v>18.53</v>
      </c>
      <c r="F56" s="1">
        <v>550</v>
      </c>
      <c r="G56" s="2">
        <v>24.08</v>
      </c>
      <c r="H56" s="2">
        <v>99.1</v>
      </c>
      <c r="I56" s="1">
        <v>707</v>
      </c>
      <c r="J56" s="2">
        <v>41.45</v>
      </c>
      <c r="K56" s="1">
        <v>1442</v>
      </c>
      <c r="L56" s="2">
        <v>77.7</v>
      </c>
      <c r="M56" s="5">
        <v>313</v>
      </c>
      <c r="N56" s="5">
        <f t="shared" si="0"/>
        <v>79.502</v>
      </c>
      <c r="O56" s="1">
        <v>0.1</v>
      </c>
      <c r="P56" s="1">
        <v>0.297</v>
      </c>
      <c r="Q56" s="2">
        <v>316.2</v>
      </c>
      <c r="R56" s="2">
        <v>45.78</v>
      </c>
      <c r="S56" s="6">
        <v>3.025</v>
      </c>
      <c r="T56" s="1">
        <v>1203</v>
      </c>
      <c r="U56" s="2">
        <v>279.7</v>
      </c>
      <c r="V56" s="1">
        <v>0</v>
      </c>
    </row>
    <row r="57" spans="1:22" ht="10.5">
      <c r="A57" s="16">
        <v>40583</v>
      </c>
      <c r="B57" s="1">
        <v>924</v>
      </c>
      <c r="C57" s="2">
        <v>32.2</v>
      </c>
      <c r="D57" s="1">
        <v>1605</v>
      </c>
      <c r="E57" s="2">
        <v>18.53</v>
      </c>
      <c r="F57" s="1">
        <v>425</v>
      </c>
      <c r="G57" s="2">
        <v>24.88</v>
      </c>
      <c r="H57" s="2">
        <v>98.5</v>
      </c>
      <c r="I57" s="1">
        <v>629</v>
      </c>
      <c r="J57" s="2">
        <v>33.95</v>
      </c>
      <c r="K57" s="1">
        <v>1701</v>
      </c>
      <c r="L57" s="2">
        <v>70.5</v>
      </c>
      <c r="M57" s="5">
        <v>329.3</v>
      </c>
      <c r="N57" s="5">
        <f t="shared" si="0"/>
        <v>83.6422</v>
      </c>
      <c r="O57" s="1">
        <v>0</v>
      </c>
      <c r="P57" s="1">
        <v>0.388</v>
      </c>
      <c r="Q57" s="2">
        <v>297.9</v>
      </c>
      <c r="R57" s="2">
        <v>49.27</v>
      </c>
      <c r="S57" s="6">
        <v>2.937</v>
      </c>
      <c r="T57" s="1">
        <v>1121</v>
      </c>
      <c r="U57" s="2">
        <v>221.8</v>
      </c>
      <c r="V57" s="1">
        <v>0</v>
      </c>
    </row>
    <row r="58" spans="1:22" ht="10.5">
      <c r="A58" s="16">
        <v>40584</v>
      </c>
      <c r="B58" s="1">
        <v>923</v>
      </c>
      <c r="C58" s="2">
        <v>31.55</v>
      </c>
      <c r="D58" s="1">
        <v>1429</v>
      </c>
      <c r="E58" s="2">
        <v>19.71</v>
      </c>
      <c r="F58" s="1">
        <v>509</v>
      </c>
      <c r="G58" s="2">
        <v>24.63</v>
      </c>
      <c r="H58" s="2">
        <v>97.8</v>
      </c>
      <c r="I58" s="1">
        <v>553</v>
      </c>
      <c r="J58" s="2">
        <v>43.39</v>
      </c>
      <c r="K58" s="1">
        <v>1428</v>
      </c>
      <c r="L58" s="2">
        <v>76.6</v>
      </c>
      <c r="M58" s="5">
        <v>284.9</v>
      </c>
      <c r="N58" s="5">
        <f t="shared" si="0"/>
        <v>72.3646</v>
      </c>
      <c r="O58" s="1">
        <v>0</v>
      </c>
      <c r="P58" s="1">
        <v>0.366</v>
      </c>
      <c r="Q58" s="2">
        <v>291.3</v>
      </c>
      <c r="R58" s="2">
        <v>41.87</v>
      </c>
      <c r="S58" s="6">
        <v>3.262</v>
      </c>
      <c r="T58" s="1">
        <v>1328</v>
      </c>
      <c r="U58" s="2">
        <v>259.8</v>
      </c>
      <c r="V58" s="1">
        <v>0</v>
      </c>
    </row>
    <row r="59" spans="1:22" ht="10.5">
      <c r="A59" s="16">
        <v>40585</v>
      </c>
      <c r="B59" s="1">
        <v>926</v>
      </c>
      <c r="C59" s="2">
        <v>31.27</v>
      </c>
      <c r="D59" s="1">
        <v>1537</v>
      </c>
      <c r="E59" s="2">
        <v>18.88</v>
      </c>
      <c r="F59" s="1">
        <v>2254</v>
      </c>
      <c r="G59" s="2">
        <v>23.54</v>
      </c>
      <c r="H59" s="2">
        <v>94.3</v>
      </c>
      <c r="I59" s="1">
        <v>703</v>
      </c>
      <c r="J59" s="2">
        <v>40.74</v>
      </c>
      <c r="K59" s="1">
        <v>1539</v>
      </c>
      <c r="L59" s="2">
        <v>74.9</v>
      </c>
      <c r="M59" s="5">
        <v>237.8</v>
      </c>
      <c r="N59" s="5">
        <f t="shared" si="0"/>
        <v>60.4012</v>
      </c>
      <c r="O59" s="1">
        <v>0</v>
      </c>
      <c r="P59" s="1">
        <v>0.276</v>
      </c>
      <c r="Q59" s="2">
        <v>347.3</v>
      </c>
      <c r="R59" s="2">
        <v>45.83</v>
      </c>
      <c r="S59" s="6">
        <v>3.6</v>
      </c>
      <c r="T59" s="1">
        <v>1609</v>
      </c>
      <c r="U59" s="2">
        <v>261.6</v>
      </c>
      <c r="V59" s="1">
        <v>0</v>
      </c>
    </row>
    <row r="60" spans="1:22" ht="10.5">
      <c r="A60" s="16">
        <v>40586</v>
      </c>
      <c r="B60" s="1">
        <v>926</v>
      </c>
      <c r="C60" s="2">
        <v>32.96</v>
      </c>
      <c r="D60" s="1">
        <v>1413</v>
      </c>
      <c r="E60" s="2">
        <v>17.12</v>
      </c>
      <c r="F60" s="1">
        <v>549</v>
      </c>
      <c r="G60" s="2">
        <v>23.62</v>
      </c>
      <c r="H60" s="2">
        <v>96.4</v>
      </c>
      <c r="I60" s="1">
        <v>550</v>
      </c>
      <c r="J60" s="2">
        <v>36.86</v>
      </c>
      <c r="K60" s="1">
        <v>1403</v>
      </c>
      <c r="L60" s="2">
        <v>72.3</v>
      </c>
      <c r="M60" s="5">
        <v>302.2</v>
      </c>
      <c r="N60" s="5">
        <f t="shared" si="0"/>
        <v>76.7588</v>
      </c>
      <c r="O60" s="1">
        <v>0</v>
      </c>
      <c r="P60" s="1">
        <v>0.337</v>
      </c>
      <c r="Q60" s="2">
        <v>306</v>
      </c>
      <c r="R60" s="2">
        <v>53.41</v>
      </c>
      <c r="S60" s="6">
        <v>3.162</v>
      </c>
      <c r="T60" s="1">
        <v>1434</v>
      </c>
      <c r="U60" s="2">
        <v>159.4</v>
      </c>
      <c r="V60" s="1">
        <v>0</v>
      </c>
    </row>
    <row r="61" spans="1:22" ht="10.5">
      <c r="A61" s="16">
        <v>40587</v>
      </c>
      <c r="B61" s="1">
        <v>925</v>
      </c>
      <c r="C61" s="2">
        <v>30.88</v>
      </c>
      <c r="D61" s="1">
        <v>1616</v>
      </c>
      <c r="E61" s="2">
        <v>18.43</v>
      </c>
      <c r="F61" s="1">
        <v>610</v>
      </c>
      <c r="G61" s="2">
        <v>23.65</v>
      </c>
      <c r="H61" s="2">
        <v>94.9</v>
      </c>
      <c r="I61" s="1">
        <v>635</v>
      </c>
      <c r="J61" s="2">
        <v>41.85</v>
      </c>
      <c r="K61" s="1">
        <v>1521</v>
      </c>
      <c r="L61" s="2">
        <v>73.2</v>
      </c>
      <c r="M61" s="5">
        <v>264.7</v>
      </c>
      <c r="N61" s="5">
        <f t="shared" si="0"/>
        <v>67.2338</v>
      </c>
      <c r="O61" s="1">
        <v>0</v>
      </c>
      <c r="P61" s="1">
        <v>0.274</v>
      </c>
      <c r="Q61" s="2">
        <v>282.1</v>
      </c>
      <c r="R61" s="2">
        <v>36.14</v>
      </c>
      <c r="S61" s="6">
        <v>3</v>
      </c>
      <c r="T61" s="1">
        <v>1236</v>
      </c>
      <c r="U61" s="2">
        <v>315</v>
      </c>
      <c r="V61" s="1">
        <v>0</v>
      </c>
    </row>
    <row r="62" spans="1:22" ht="10.5">
      <c r="A62" s="16">
        <v>40588</v>
      </c>
      <c r="B62" s="1">
        <v>926</v>
      </c>
      <c r="C62" s="2">
        <v>30.69</v>
      </c>
      <c r="D62" s="1">
        <v>1442</v>
      </c>
      <c r="E62" s="2">
        <v>18.07</v>
      </c>
      <c r="F62" s="1">
        <v>2046</v>
      </c>
      <c r="G62" s="2">
        <v>22.92</v>
      </c>
      <c r="H62" s="2">
        <v>98.8</v>
      </c>
      <c r="I62" s="1">
        <v>2302</v>
      </c>
      <c r="J62" s="2">
        <v>48.71</v>
      </c>
      <c r="K62" s="1">
        <v>1446</v>
      </c>
      <c r="L62" s="2">
        <v>83.8</v>
      </c>
      <c r="M62" s="5">
        <v>193.1</v>
      </c>
      <c r="N62" s="5">
        <f t="shared" si="0"/>
        <v>49.047399999999996</v>
      </c>
      <c r="O62" s="1">
        <v>20.1</v>
      </c>
      <c r="P62" s="1">
        <v>0.413</v>
      </c>
      <c r="Q62" s="2">
        <v>274</v>
      </c>
      <c r="R62" s="2">
        <v>52.1</v>
      </c>
      <c r="S62" s="6">
        <v>2.637</v>
      </c>
      <c r="T62" s="1">
        <v>1352</v>
      </c>
      <c r="U62" s="2">
        <v>35.8</v>
      </c>
      <c r="V62" s="1">
        <v>0</v>
      </c>
    </row>
    <row r="63" spans="1:22" ht="10.5">
      <c r="A63" s="16">
        <v>40589</v>
      </c>
      <c r="B63" s="1">
        <v>926</v>
      </c>
      <c r="C63" s="2">
        <v>26.93</v>
      </c>
      <c r="D63" s="1">
        <v>1358</v>
      </c>
      <c r="E63" s="2">
        <v>18.87</v>
      </c>
      <c r="F63" s="1">
        <v>2350</v>
      </c>
      <c r="G63" s="2">
        <v>21.08</v>
      </c>
      <c r="H63" s="2">
        <v>99.4</v>
      </c>
      <c r="I63" s="1">
        <v>705</v>
      </c>
      <c r="J63" s="2">
        <v>71.1</v>
      </c>
      <c r="K63" s="1">
        <v>1405</v>
      </c>
      <c r="L63" s="2">
        <v>95.4</v>
      </c>
      <c r="M63" s="5">
        <v>66.98</v>
      </c>
      <c r="N63" s="5">
        <f t="shared" si="0"/>
        <v>17.01292</v>
      </c>
      <c r="O63" s="1">
        <v>8.9</v>
      </c>
      <c r="P63" s="1">
        <v>0.089</v>
      </c>
      <c r="Q63" s="2">
        <v>58.81</v>
      </c>
      <c r="R63" s="2">
        <v>30.4</v>
      </c>
      <c r="S63" s="6">
        <v>2.575</v>
      </c>
      <c r="T63" s="1">
        <v>1544</v>
      </c>
      <c r="U63" s="2">
        <v>167.3</v>
      </c>
      <c r="V63" s="1">
        <v>0</v>
      </c>
    </row>
    <row r="64" spans="1:22" ht="10.5">
      <c r="A64" s="16">
        <v>40590</v>
      </c>
      <c r="B64" s="1">
        <v>927</v>
      </c>
      <c r="C64" s="2">
        <v>30.36</v>
      </c>
      <c r="D64" s="1">
        <v>1357</v>
      </c>
      <c r="E64" s="2">
        <v>18.36</v>
      </c>
      <c r="F64" s="1">
        <v>0</v>
      </c>
      <c r="G64" s="2">
        <v>21.24</v>
      </c>
      <c r="H64" s="2">
        <v>99.1</v>
      </c>
      <c r="I64" s="1">
        <v>2132</v>
      </c>
      <c r="J64" s="2">
        <v>50.79</v>
      </c>
      <c r="K64" s="1">
        <v>1335</v>
      </c>
      <c r="L64" s="2">
        <v>90.5</v>
      </c>
      <c r="M64" s="5">
        <v>222.6</v>
      </c>
      <c r="N64" s="5">
        <f t="shared" si="0"/>
        <v>56.5404</v>
      </c>
      <c r="O64" s="1">
        <v>69</v>
      </c>
      <c r="P64" s="1">
        <v>0.188</v>
      </c>
      <c r="Q64" s="2">
        <v>40.66</v>
      </c>
      <c r="R64" s="2">
        <v>45.99</v>
      </c>
      <c r="S64" s="6">
        <v>3.125</v>
      </c>
      <c r="T64" s="1">
        <v>1438</v>
      </c>
      <c r="U64" s="2">
        <v>146.1</v>
      </c>
      <c r="V64" s="1"/>
    </row>
    <row r="65" spans="1:22" ht="10.5">
      <c r="A65" s="16">
        <v>40591</v>
      </c>
      <c r="B65" s="1">
        <v>928</v>
      </c>
      <c r="C65" s="2">
        <v>30.46</v>
      </c>
      <c r="D65" s="1">
        <v>1312</v>
      </c>
      <c r="E65" s="2">
        <v>17.21</v>
      </c>
      <c r="F65" s="1">
        <v>624</v>
      </c>
      <c r="G65" s="2">
        <v>21.22</v>
      </c>
      <c r="H65" s="2">
        <v>99.5</v>
      </c>
      <c r="I65" s="1">
        <v>703</v>
      </c>
      <c r="J65" s="2">
        <v>44.94</v>
      </c>
      <c r="K65" s="1">
        <v>1257</v>
      </c>
      <c r="L65" s="2">
        <v>88</v>
      </c>
      <c r="M65" s="5">
        <v>323.1</v>
      </c>
      <c r="N65" s="5">
        <f t="shared" si="0"/>
        <v>82.0674</v>
      </c>
      <c r="O65" s="1">
        <v>1</v>
      </c>
      <c r="P65" s="1">
        <v>0.163</v>
      </c>
      <c r="Q65" s="2">
        <v>44.5</v>
      </c>
      <c r="R65" s="2">
        <v>36.99</v>
      </c>
      <c r="S65" s="6">
        <v>2.662</v>
      </c>
      <c r="T65" s="1">
        <v>1006</v>
      </c>
      <c r="U65" s="2">
        <v>52.27</v>
      </c>
      <c r="V65" s="1"/>
    </row>
    <row r="66" spans="1:22" ht="10.5">
      <c r="A66" s="16">
        <v>40592</v>
      </c>
      <c r="B66" s="1">
        <v>928</v>
      </c>
      <c r="C66" s="2">
        <v>29.68</v>
      </c>
      <c r="D66" s="1">
        <v>1435</v>
      </c>
      <c r="E66" s="2">
        <v>16.33</v>
      </c>
      <c r="F66" s="1">
        <v>408</v>
      </c>
      <c r="G66" s="2">
        <v>21.24</v>
      </c>
      <c r="H66" s="2">
        <v>99.2</v>
      </c>
      <c r="I66" s="1">
        <v>646</v>
      </c>
      <c r="J66" s="2">
        <v>52.2</v>
      </c>
      <c r="K66" s="1">
        <v>1436</v>
      </c>
      <c r="L66" s="2">
        <v>88.8</v>
      </c>
      <c r="M66" s="5">
        <v>284.9</v>
      </c>
      <c r="N66" s="5">
        <f t="shared" si="0"/>
        <v>72.3646</v>
      </c>
      <c r="O66" s="1">
        <v>0.9</v>
      </c>
      <c r="P66" s="1">
        <v>0.231</v>
      </c>
      <c r="Q66" s="2">
        <v>29.81</v>
      </c>
      <c r="R66" s="2">
        <v>45.9</v>
      </c>
      <c r="S66" s="6">
        <v>2.775</v>
      </c>
      <c r="T66" s="1">
        <v>1536</v>
      </c>
      <c r="U66" s="2">
        <v>291.7</v>
      </c>
      <c r="V66" s="1"/>
    </row>
    <row r="67" spans="1:22" ht="10.5">
      <c r="A67" s="16">
        <v>40593</v>
      </c>
      <c r="B67" s="1">
        <v>927</v>
      </c>
      <c r="C67" s="2">
        <v>30.94</v>
      </c>
      <c r="D67" s="1">
        <v>1439</v>
      </c>
      <c r="E67" s="2">
        <v>19.35</v>
      </c>
      <c r="F67" s="1">
        <v>138</v>
      </c>
      <c r="G67" s="2">
        <v>23.4</v>
      </c>
      <c r="H67" s="2">
        <v>98.8</v>
      </c>
      <c r="I67" s="1">
        <v>353</v>
      </c>
      <c r="J67" s="2">
        <v>42.05</v>
      </c>
      <c r="K67" s="1">
        <v>1541</v>
      </c>
      <c r="L67" s="2">
        <v>82.4</v>
      </c>
      <c r="M67" s="5">
        <v>288</v>
      </c>
      <c r="N67" s="5">
        <f t="shared" si="0"/>
        <v>73.152</v>
      </c>
      <c r="O67" s="1">
        <v>0.1</v>
      </c>
      <c r="P67" s="1">
        <v>0.169</v>
      </c>
      <c r="Q67" s="2">
        <v>31.4</v>
      </c>
      <c r="R67" s="2">
        <v>39.36</v>
      </c>
      <c r="S67" s="6">
        <v>2.125</v>
      </c>
      <c r="T67" s="1">
        <v>820</v>
      </c>
      <c r="U67" s="2">
        <v>8.09</v>
      </c>
      <c r="V67" s="1"/>
    </row>
    <row r="68" spans="1:22" ht="10.5">
      <c r="A68" s="16">
        <v>40594</v>
      </c>
      <c r="B68" s="1">
        <v>927</v>
      </c>
      <c r="C68" s="2">
        <v>31.83</v>
      </c>
      <c r="D68" s="1">
        <v>1458</v>
      </c>
      <c r="E68" s="2">
        <v>17.75</v>
      </c>
      <c r="F68" s="1">
        <v>1708</v>
      </c>
      <c r="G68" s="2">
        <v>22.07</v>
      </c>
      <c r="H68" s="2">
        <v>99.2</v>
      </c>
      <c r="I68" s="1">
        <v>2358</v>
      </c>
      <c r="J68" s="2">
        <v>40.07</v>
      </c>
      <c r="K68" s="1">
        <v>1455</v>
      </c>
      <c r="L68" s="2">
        <v>87.5</v>
      </c>
      <c r="M68" s="5">
        <v>250.6</v>
      </c>
      <c r="N68" s="5">
        <f t="shared" si="0"/>
        <v>63.6524</v>
      </c>
      <c r="O68" s="1">
        <v>42.3</v>
      </c>
      <c r="P68" s="1">
        <v>0.191</v>
      </c>
      <c r="Q68" s="2">
        <v>27.82</v>
      </c>
      <c r="R68" s="2">
        <v>36.88</v>
      </c>
      <c r="S68" s="6">
        <v>4.112</v>
      </c>
      <c r="T68" s="1">
        <v>1627</v>
      </c>
      <c r="U68" s="2">
        <v>78.4</v>
      </c>
      <c r="V68" s="1"/>
    </row>
    <row r="69" spans="1:22" ht="10.5">
      <c r="A69" s="16">
        <v>40595</v>
      </c>
      <c r="B69" s="1">
        <v>928</v>
      </c>
      <c r="C69" s="2">
        <v>31.44</v>
      </c>
      <c r="D69" s="1">
        <v>1255</v>
      </c>
      <c r="E69" s="2">
        <v>17.74</v>
      </c>
      <c r="F69" s="1">
        <v>2305</v>
      </c>
      <c r="G69" s="2">
        <v>21.08</v>
      </c>
      <c r="H69" s="2">
        <v>99.6</v>
      </c>
      <c r="I69" s="1">
        <v>900</v>
      </c>
      <c r="J69" s="2">
        <v>44.2</v>
      </c>
      <c r="K69" s="1">
        <v>1302</v>
      </c>
      <c r="L69" s="2">
        <v>90</v>
      </c>
      <c r="M69" s="5">
        <v>227.1</v>
      </c>
      <c r="N69" s="5">
        <f t="shared" si="0"/>
        <v>57.6834</v>
      </c>
      <c r="O69" s="1">
        <v>13.6</v>
      </c>
      <c r="P69" s="1">
        <v>0.172</v>
      </c>
      <c r="Q69" s="2">
        <v>325.5</v>
      </c>
      <c r="R69" s="2">
        <v>35.48</v>
      </c>
      <c r="S69" s="6">
        <v>4.037</v>
      </c>
      <c r="T69" s="1">
        <v>1441</v>
      </c>
      <c r="U69" s="2">
        <v>238.5</v>
      </c>
      <c r="V69" s="1"/>
    </row>
    <row r="70" spans="1:22" ht="10.5">
      <c r="A70" s="16">
        <v>40596</v>
      </c>
      <c r="B70" s="1">
        <v>926</v>
      </c>
      <c r="C70" s="2">
        <v>30.94</v>
      </c>
      <c r="D70" s="1">
        <v>1524</v>
      </c>
      <c r="E70" s="2">
        <v>17.1</v>
      </c>
      <c r="F70" s="1">
        <v>559</v>
      </c>
      <c r="G70" s="2">
        <v>23.04</v>
      </c>
      <c r="H70" s="2">
        <v>99.3</v>
      </c>
      <c r="I70" s="1">
        <v>609</v>
      </c>
      <c r="J70" s="2">
        <v>46.87</v>
      </c>
      <c r="K70" s="1">
        <v>1527</v>
      </c>
      <c r="L70" s="2">
        <v>81.7</v>
      </c>
      <c r="M70" s="5">
        <v>295.2</v>
      </c>
      <c r="N70" s="5">
        <f t="shared" si="0"/>
        <v>74.9808</v>
      </c>
      <c r="O70" s="1">
        <v>0.1</v>
      </c>
      <c r="P70" s="1">
        <v>0.317</v>
      </c>
      <c r="Q70" s="2">
        <v>294.8</v>
      </c>
      <c r="R70" s="2">
        <v>41.01</v>
      </c>
      <c r="S70" s="6">
        <v>3.337</v>
      </c>
      <c r="T70" s="1">
        <v>1242</v>
      </c>
      <c r="U70" s="2">
        <v>56.39</v>
      </c>
      <c r="V70" s="1"/>
    </row>
    <row r="71" spans="1:22" ht="10.5">
      <c r="A71" s="16">
        <v>40597</v>
      </c>
      <c r="B71" s="1">
        <v>923</v>
      </c>
      <c r="C71" s="2">
        <v>30.25</v>
      </c>
      <c r="D71" s="1">
        <v>1406</v>
      </c>
      <c r="E71" s="2">
        <v>18.62</v>
      </c>
      <c r="F71" s="1">
        <v>611</v>
      </c>
      <c r="G71" s="2">
        <v>22.9</v>
      </c>
      <c r="H71" s="2">
        <v>98.5</v>
      </c>
      <c r="I71" s="1">
        <v>645</v>
      </c>
      <c r="J71" s="2">
        <v>48.95</v>
      </c>
      <c r="K71" s="1">
        <v>1408</v>
      </c>
      <c r="L71" s="2">
        <v>84.3</v>
      </c>
      <c r="M71" s="5">
        <v>207.2</v>
      </c>
      <c r="N71" s="5">
        <f t="shared" si="0"/>
        <v>52.6288</v>
      </c>
      <c r="O71" s="1">
        <v>0.3</v>
      </c>
      <c r="P71" s="1">
        <v>0.364</v>
      </c>
      <c r="Q71" s="2">
        <v>305.2</v>
      </c>
      <c r="R71" s="2">
        <v>55.94</v>
      </c>
      <c r="S71" s="6">
        <v>3.25</v>
      </c>
      <c r="T71" s="1">
        <v>1359</v>
      </c>
      <c r="U71" s="2">
        <v>266.1</v>
      </c>
      <c r="V71" s="1"/>
    </row>
    <row r="72" spans="1:22" ht="10.5">
      <c r="A72" s="16">
        <v>40598</v>
      </c>
      <c r="B72" s="1">
        <v>924</v>
      </c>
      <c r="C72" s="2">
        <v>29.83</v>
      </c>
      <c r="D72" s="1">
        <v>1322</v>
      </c>
      <c r="E72" s="2">
        <v>18.42</v>
      </c>
      <c r="F72" s="1">
        <v>548</v>
      </c>
      <c r="G72" s="2">
        <v>22.39</v>
      </c>
      <c r="H72" s="2">
        <v>99.1</v>
      </c>
      <c r="I72" s="1">
        <v>2231</v>
      </c>
      <c r="J72" s="2">
        <v>50.96</v>
      </c>
      <c r="K72" s="1">
        <v>1309</v>
      </c>
      <c r="L72" s="2">
        <v>89.3</v>
      </c>
      <c r="M72" s="5">
        <v>203.2</v>
      </c>
      <c r="N72" s="5">
        <f t="shared" si="0"/>
        <v>51.6128</v>
      </c>
      <c r="O72" s="1">
        <v>5.5</v>
      </c>
      <c r="P72" s="1">
        <v>0.146</v>
      </c>
      <c r="Q72" s="2">
        <v>41.58</v>
      </c>
      <c r="R72" s="2">
        <v>37.29</v>
      </c>
      <c r="S72" s="6">
        <v>2.375</v>
      </c>
      <c r="T72" s="1">
        <v>834</v>
      </c>
      <c r="U72" s="2">
        <v>7.42</v>
      </c>
      <c r="V72" s="1"/>
    </row>
    <row r="73" spans="1:22" ht="10.5">
      <c r="A73" s="16">
        <v>40599</v>
      </c>
      <c r="B73" s="1">
        <v>925</v>
      </c>
      <c r="C73" s="2">
        <v>31</v>
      </c>
      <c r="D73" s="1">
        <v>1557</v>
      </c>
      <c r="E73" s="2">
        <v>20.05</v>
      </c>
      <c r="F73" s="1">
        <v>536</v>
      </c>
      <c r="G73" s="2">
        <v>23.7</v>
      </c>
      <c r="H73" s="2">
        <v>99</v>
      </c>
      <c r="I73" s="1">
        <v>306</v>
      </c>
      <c r="J73" s="2">
        <v>49.41</v>
      </c>
      <c r="K73" s="1">
        <v>1530</v>
      </c>
      <c r="L73" s="2">
        <v>83.9</v>
      </c>
      <c r="M73" s="5">
        <v>267.3</v>
      </c>
      <c r="N73" s="5">
        <f t="shared" si="0"/>
        <v>67.8942</v>
      </c>
      <c r="O73" s="1">
        <v>0.1</v>
      </c>
      <c r="P73" s="1">
        <v>0.254</v>
      </c>
      <c r="Q73" s="2">
        <v>27.7</v>
      </c>
      <c r="R73" s="2">
        <v>51.45</v>
      </c>
      <c r="S73" s="6">
        <v>2.412</v>
      </c>
      <c r="T73" s="1">
        <v>1148</v>
      </c>
      <c r="U73" s="2">
        <v>38.52</v>
      </c>
      <c r="V73" s="1"/>
    </row>
    <row r="74" spans="1:22" ht="10.5">
      <c r="A74" s="16">
        <v>40600</v>
      </c>
      <c r="B74" s="1">
        <v>924</v>
      </c>
      <c r="C74" s="2">
        <v>30.92</v>
      </c>
      <c r="D74" s="1">
        <v>1410</v>
      </c>
      <c r="E74" s="2">
        <v>19.15</v>
      </c>
      <c r="F74" s="1">
        <v>2359</v>
      </c>
      <c r="G74" s="2">
        <v>23.41</v>
      </c>
      <c r="H74" s="2">
        <v>96</v>
      </c>
      <c r="I74" s="1">
        <v>2349</v>
      </c>
      <c r="J74" s="2">
        <v>50.39</v>
      </c>
      <c r="K74" s="1">
        <v>1411</v>
      </c>
      <c r="L74" s="2">
        <v>83</v>
      </c>
      <c r="M74" s="5">
        <v>196.6</v>
      </c>
      <c r="N74" s="5">
        <f t="shared" si="0"/>
        <v>49.9364</v>
      </c>
      <c r="O74" s="1">
        <v>0</v>
      </c>
      <c r="P74" s="1">
        <v>0.246</v>
      </c>
      <c r="Q74" s="2">
        <v>24.52</v>
      </c>
      <c r="R74" s="2">
        <v>43.58</v>
      </c>
      <c r="S74" s="6">
        <v>2.587</v>
      </c>
      <c r="T74" s="1">
        <v>145</v>
      </c>
      <c r="U74" s="2">
        <v>62.04</v>
      </c>
      <c r="V74" s="1"/>
    </row>
    <row r="75" spans="1:22" ht="10.5">
      <c r="A75" s="16">
        <v>40601</v>
      </c>
      <c r="B75" s="1">
        <v>924</v>
      </c>
      <c r="C75" s="2">
        <v>30.93</v>
      </c>
      <c r="D75" s="1">
        <v>1404</v>
      </c>
      <c r="E75" s="2">
        <v>18.76</v>
      </c>
      <c r="F75" s="1">
        <v>205</v>
      </c>
      <c r="G75" s="2">
        <v>22.17</v>
      </c>
      <c r="H75" s="2">
        <v>98.7</v>
      </c>
      <c r="I75" s="1">
        <v>2344</v>
      </c>
      <c r="J75" s="2">
        <v>50.69</v>
      </c>
      <c r="K75" s="1">
        <v>1357</v>
      </c>
      <c r="L75" s="2">
        <v>90.2</v>
      </c>
      <c r="M75" s="5">
        <v>213.2</v>
      </c>
      <c r="N75" s="5">
        <f t="shared" si="0"/>
        <v>54.1528</v>
      </c>
      <c r="O75" s="1">
        <v>32</v>
      </c>
      <c r="P75" s="1">
        <v>0.169</v>
      </c>
      <c r="Q75" s="2">
        <v>352.3</v>
      </c>
      <c r="R75" s="2">
        <v>43.57</v>
      </c>
      <c r="S75" s="6">
        <v>3.887</v>
      </c>
      <c r="T75" s="1">
        <v>1430</v>
      </c>
      <c r="U75" s="2">
        <v>45.64</v>
      </c>
      <c r="V75" s="1"/>
    </row>
    <row r="76" spans="1:22" ht="10.5">
      <c r="A76" s="16">
        <v>40602</v>
      </c>
      <c r="B76" s="1">
        <v>924</v>
      </c>
      <c r="C76" s="2">
        <v>25.21</v>
      </c>
      <c r="D76" s="1">
        <v>1137</v>
      </c>
      <c r="E76" s="2">
        <v>18.17</v>
      </c>
      <c r="F76" s="1">
        <v>1901</v>
      </c>
      <c r="G76" s="2">
        <v>20.44</v>
      </c>
      <c r="H76" s="2">
        <v>99.2</v>
      </c>
      <c r="I76" s="1">
        <v>524</v>
      </c>
      <c r="J76" s="2">
        <v>76</v>
      </c>
      <c r="K76" s="1">
        <v>1146</v>
      </c>
      <c r="L76" s="2">
        <v>97.4</v>
      </c>
      <c r="M76" s="5">
        <v>36.27</v>
      </c>
      <c r="N76" s="5">
        <f t="shared" si="0"/>
        <v>9.21258</v>
      </c>
      <c r="O76" s="1">
        <v>72</v>
      </c>
      <c r="P76" s="6">
        <v>0.09</v>
      </c>
      <c r="Q76" s="2">
        <v>294.7</v>
      </c>
      <c r="R76" s="2">
        <v>26.74</v>
      </c>
      <c r="S76" s="6">
        <v>3.487</v>
      </c>
      <c r="T76" s="1">
        <v>1554</v>
      </c>
      <c r="U76" s="2">
        <v>278.7</v>
      </c>
      <c r="V76" s="1"/>
    </row>
    <row r="77" ht="10.5">
      <c r="A77" s="16"/>
    </row>
    <row r="78" spans="1:22" ht="10.5">
      <c r="A78" s="16"/>
      <c r="D78" s="4"/>
      <c r="F78" s="4"/>
      <c r="I78" s="4"/>
      <c r="K78" s="4"/>
      <c r="O78" s="1"/>
      <c r="T78" s="4"/>
      <c r="V78" s="1"/>
    </row>
    <row r="79" spans="1:22" ht="10.5">
      <c r="A79" s="16"/>
      <c r="D79" s="4"/>
      <c r="F79" s="4"/>
      <c r="I79" s="4"/>
      <c r="K79" s="4"/>
      <c r="O79" s="1"/>
      <c r="T79" s="4"/>
      <c r="V79" s="1"/>
    </row>
    <row r="80" spans="1:22" ht="10.5">
      <c r="A80" s="16"/>
      <c r="D80" s="4"/>
      <c r="F80" s="4"/>
      <c r="I80" s="4"/>
      <c r="K80" s="4"/>
      <c r="O80" s="1"/>
      <c r="T80" s="4"/>
      <c r="V80" s="1"/>
    </row>
    <row r="81" spans="1:22" ht="10.5">
      <c r="A81" s="13" t="s">
        <v>27</v>
      </c>
      <c r="D81" s="2" t="s">
        <v>3</v>
      </c>
      <c r="F81" s="2" t="s">
        <v>3</v>
      </c>
      <c r="I81" s="2" t="s">
        <v>3</v>
      </c>
      <c r="K81" s="2" t="s">
        <v>3</v>
      </c>
      <c r="M81" s="5">
        <f>SUM(M49:M76)</f>
        <v>6402.43</v>
      </c>
      <c r="N81" s="5">
        <f>SUM(N49:N76)</f>
        <v>1626.21722</v>
      </c>
      <c r="O81" s="2">
        <f>SUM(O49:O76)</f>
        <v>320.5</v>
      </c>
      <c r="T81" s="1" t="s">
        <v>3</v>
      </c>
      <c r="U81" s="17"/>
      <c r="V81" s="1"/>
    </row>
    <row r="82" spans="1:22" ht="10.5">
      <c r="A82" s="13" t="s">
        <v>33</v>
      </c>
      <c r="B82" s="2">
        <f>AVERAGE(B49:B76)</f>
        <v>925.6071428571429</v>
      </c>
      <c r="C82" s="2">
        <f>AVERAGE(C49:C76)</f>
        <v>30.233571428571434</v>
      </c>
      <c r="E82" s="2">
        <f>AVERAGE(E49:E76)</f>
        <v>18.546428571428574</v>
      </c>
      <c r="G82" s="2">
        <f>AVERAGE(G49:G76)</f>
        <v>22.773928571428574</v>
      </c>
      <c r="H82" s="2">
        <f>AVERAGE(H49:H76)</f>
        <v>98.24285714285713</v>
      </c>
      <c r="J82" s="2">
        <f>AVERAGE(J49:J76)</f>
        <v>48.88000000000001</v>
      </c>
      <c r="L82" s="2">
        <f>AVERAGE(L49:L76)</f>
        <v>83.85714285714286</v>
      </c>
      <c r="M82" s="5">
        <f>AVERAGE(M49:M76)</f>
        <v>228.6582142857143</v>
      </c>
      <c r="N82" s="5">
        <f>AVERAGE(N49:N76)</f>
        <v>58.079186428571425</v>
      </c>
      <c r="O82" s="2">
        <f>AVERAGE(O49:O76)</f>
        <v>11.446428571428571</v>
      </c>
      <c r="P82" s="6">
        <f>AVERAGE(P49:P76)</f>
        <v>0.24214285714285708</v>
      </c>
      <c r="Q82" s="2">
        <f>AVERAGE(Q49:Q79)</f>
        <v>187.0010714285714</v>
      </c>
      <c r="R82" s="2">
        <f>AVERAGE(R49:R76)</f>
        <v>41.419999999999995</v>
      </c>
      <c r="S82" s="6">
        <f>AVERAGE(S49:S76)</f>
        <v>3.024714285714286</v>
      </c>
      <c r="T82" s="2"/>
      <c r="V82" s="1"/>
    </row>
    <row r="83" spans="1:22" ht="10.5">
      <c r="A83" s="13" t="s">
        <v>34</v>
      </c>
      <c r="B83" s="2">
        <f>MAX(B49:B76)</f>
        <v>928</v>
      </c>
      <c r="C83" s="2">
        <f>MAX(C49:C76)</f>
        <v>32.96</v>
      </c>
      <c r="D83" s="4">
        <v>12</v>
      </c>
      <c r="E83" s="2">
        <f>MAX(E49:E76)</f>
        <v>20.05</v>
      </c>
      <c r="G83" s="2">
        <f>MAX(G49:G76)</f>
        <v>25.22</v>
      </c>
      <c r="H83" s="2">
        <f>MAX(H49:H76)</f>
        <v>99.6</v>
      </c>
      <c r="I83" s="4">
        <v>21</v>
      </c>
      <c r="J83" s="2">
        <f>MAX(J49:J76)</f>
        <v>78.6</v>
      </c>
      <c r="L83" s="2">
        <f>MAX(L49:L76)</f>
        <v>97.4</v>
      </c>
      <c r="M83" s="5">
        <f>MAX(M49:M76)</f>
        <v>343.9</v>
      </c>
      <c r="N83" s="5">
        <f>MAX(N49:N76)</f>
        <v>87.3506</v>
      </c>
      <c r="O83" s="2">
        <f>MAX(O49:O76)</f>
        <v>72</v>
      </c>
      <c r="P83" s="6">
        <f>MAX(P49:P76)</f>
        <v>0.741</v>
      </c>
      <c r="Q83" s="2">
        <f>MAX(Q49:Q79)</f>
        <v>352.3</v>
      </c>
      <c r="R83" s="2">
        <f>MAX(R49:R76)</f>
        <v>58.5</v>
      </c>
      <c r="S83" s="6">
        <f>MAX(S49:S76)</f>
        <v>4.675</v>
      </c>
      <c r="T83" s="4">
        <v>1</v>
      </c>
      <c r="U83" s="2">
        <v>294.9</v>
      </c>
      <c r="V83" s="1"/>
    </row>
    <row r="84" spans="1:22" ht="10.5">
      <c r="A84" s="13" t="s">
        <v>35</v>
      </c>
      <c r="B84" s="2">
        <f>MIN(B49:B76)</f>
        <v>923</v>
      </c>
      <c r="C84" s="2">
        <f>MIN(C49:C76)</f>
        <v>24.56</v>
      </c>
      <c r="E84" s="2">
        <f>MIN(E49:E76)</f>
        <v>16.33</v>
      </c>
      <c r="F84" s="4">
        <v>18</v>
      </c>
      <c r="G84" s="2">
        <f>MIN(G49:G76)</f>
        <v>20.44</v>
      </c>
      <c r="H84" s="2">
        <f>MIN(H49:H76)</f>
        <v>93.3</v>
      </c>
      <c r="J84" s="2">
        <f>MIN(J49:J76)</f>
        <v>32.34</v>
      </c>
      <c r="K84" s="4">
        <v>6</v>
      </c>
      <c r="L84" s="2">
        <f>MIN(L49:L76)</f>
        <v>70.5</v>
      </c>
      <c r="M84" s="5">
        <f>MIN(M49:M76)</f>
        <v>36.27</v>
      </c>
      <c r="N84" s="5">
        <f>MIN(N49:N76)</f>
        <v>9.21258</v>
      </c>
      <c r="O84" s="2"/>
      <c r="P84" s="6">
        <f>MIN(P49:P76)</f>
        <v>0.085</v>
      </c>
      <c r="Q84" s="2">
        <f>MIN(Q49:Q76)</f>
        <v>12.93</v>
      </c>
      <c r="R84" s="2">
        <f>MIN(R49:R76)</f>
        <v>26.74</v>
      </c>
      <c r="S84" s="6">
        <f>MIN(S49:S76)</f>
        <v>2.125</v>
      </c>
      <c r="T84" s="2"/>
      <c r="V84" s="1"/>
    </row>
    <row r="85" spans="1:22" ht="10.5">
      <c r="A85" s="16"/>
      <c r="D85" s="4"/>
      <c r="F85" s="4"/>
      <c r="I85" s="4"/>
      <c r="K85" s="4"/>
      <c r="O85" s="1"/>
      <c r="T85" s="4"/>
      <c r="V85" s="1"/>
    </row>
    <row r="86" spans="1:22" ht="10.5">
      <c r="A86" s="16">
        <v>40603</v>
      </c>
      <c r="B86" s="1">
        <v>925</v>
      </c>
      <c r="C86" s="2">
        <v>21.83</v>
      </c>
      <c r="D86" s="1">
        <v>1548</v>
      </c>
      <c r="E86" s="2">
        <v>18.36</v>
      </c>
      <c r="F86" s="1">
        <v>0</v>
      </c>
      <c r="G86" s="2">
        <v>19.76</v>
      </c>
      <c r="H86" s="2">
        <v>99.3</v>
      </c>
      <c r="I86" s="1">
        <v>542</v>
      </c>
      <c r="J86" s="2">
        <v>93.9</v>
      </c>
      <c r="K86" s="1">
        <v>1351</v>
      </c>
      <c r="L86" s="2">
        <v>98.2</v>
      </c>
      <c r="M86" s="5">
        <v>8.22</v>
      </c>
      <c r="N86" s="5">
        <f aca="true" t="shared" si="4" ref="N86:N116">0.254*M86</f>
        <v>2.08788</v>
      </c>
      <c r="O86" s="1">
        <v>10.5</v>
      </c>
      <c r="P86" s="6">
        <v>0.043</v>
      </c>
      <c r="Q86" s="2">
        <v>329.8</v>
      </c>
      <c r="R86" s="2">
        <v>20.21</v>
      </c>
      <c r="S86" s="6">
        <v>1.925</v>
      </c>
      <c r="T86" s="1">
        <v>1303</v>
      </c>
      <c r="U86" s="2">
        <v>152.3</v>
      </c>
      <c r="V86" s="1"/>
    </row>
    <row r="87" spans="1:22" ht="10.5">
      <c r="A87" s="16">
        <v>40604</v>
      </c>
      <c r="B87" s="1">
        <v>927</v>
      </c>
      <c r="C87" s="2">
        <v>20.45</v>
      </c>
      <c r="D87" s="1">
        <v>1100</v>
      </c>
      <c r="E87" s="2">
        <v>16.95</v>
      </c>
      <c r="F87" s="1">
        <v>2148</v>
      </c>
      <c r="G87" s="2">
        <v>18.77</v>
      </c>
      <c r="H87" s="2">
        <v>99.1</v>
      </c>
      <c r="I87" s="1">
        <v>545</v>
      </c>
      <c r="J87" s="2">
        <v>94.8</v>
      </c>
      <c r="K87" s="1">
        <v>1217</v>
      </c>
      <c r="L87" s="2">
        <v>98.1</v>
      </c>
      <c r="M87" s="5">
        <v>10.63</v>
      </c>
      <c r="N87" s="5">
        <f t="shared" si="4"/>
        <v>2.7000200000000003</v>
      </c>
      <c r="O87" s="1">
        <v>18.5</v>
      </c>
      <c r="P87" s="6">
        <v>0.057</v>
      </c>
      <c r="Q87" s="2">
        <v>21.38</v>
      </c>
      <c r="R87" s="2">
        <v>33.2</v>
      </c>
      <c r="S87" s="6">
        <v>1.337</v>
      </c>
      <c r="T87" s="1">
        <v>2110</v>
      </c>
      <c r="U87" s="2">
        <v>16.56</v>
      </c>
      <c r="V87" s="1"/>
    </row>
    <row r="88" spans="1:22" ht="10.5">
      <c r="A88" s="16">
        <v>40605</v>
      </c>
      <c r="B88" s="1">
        <v>928</v>
      </c>
      <c r="C88" s="2">
        <v>20.18</v>
      </c>
      <c r="D88" s="1">
        <v>1408</v>
      </c>
      <c r="E88" s="2">
        <v>16.31</v>
      </c>
      <c r="F88" s="1">
        <v>418</v>
      </c>
      <c r="G88" s="2">
        <v>17.66</v>
      </c>
      <c r="H88" s="2">
        <v>89.9</v>
      </c>
      <c r="I88" s="1">
        <v>716</v>
      </c>
      <c r="J88" s="2">
        <v>95.6</v>
      </c>
      <c r="K88" s="1">
        <v>1501</v>
      </c>
      <c r="L88" s="2">
        <v>98.2</v>
      </c>
      <c r="M88" s="5">
        <v>8.57</v>
      </c>
      <c r="N88" s="5">
        <f t="shared" si="4"/>
        <v>2.17678</v>
      </c>
      <c r="O88" s="1">
        <v>12.5</v>
      </c>
      <c r="P88" s="6">
        <v>0.025</v>
      </c>
      <c r="Q88" s="2">
        <v>31.67</v>
      </c>
      <c r="R88" s="2">
        <v>17.01</v>
      </c>
      <c r="S88" s="6">
        <v>1.2</v>
      </c>
      <c r="T88" s="1">
        <v>1448</v>
      </c>
      <c r="U88" s="2">
        <v>100</v>
      </c>
      <c r="V88" s="1"/>
    </row>
    <row r="89" spans="1:22" ht="10.5">
      <c r="A89" s="16">
        <v>40606</v>
      </c>
      <c r="B89" s="1">
        <v>927</v>
      </c>
      <c r="C89" s="2">
        <v>22.77</v>
      </c>
      <c r="D89" s="1">
        <v>1321</v>
      </c>
      <c r="E89" s="2">
        <v>17.65</v>
      </c>
      <c r="F89" s="1">
        <v>543</v>
      </c>
      <c r="G89" s="2">
        <v>19.27</v>
      </c>
      <c r="H89" s="2">
        <v>99</v>
      </c>
      <c r="I89" s="1">
        <v>530</v>
      </c>
      <c r="J89" s="2">
        <v>86.7</v>
      </c>
      <c r="K89" s="1">
        <v>1159</v>
      </c>
      <c r="L89" s="2">
        <v>96.9</v>
      </c>
      <c r="M89" s="5">
        <v>82.4</v>
      </c>
      <c r="N89" s="5">
        <f t="shared" si="4"/>
        <v>20.9296</v>
      </c>
      <c r="O89" s="1">
        <v>11.1</v>
      </c>
      <c r="P89" s="6">
        <v>0.061</v>
      </c>
      <c r="Q89" s="2">
        <v>0.582</v>
      </c>
      <c r="R89" s="2">
        <v>31.69</v>
      </c>
      <c r="S89" s="6">
        <v>1.525</v>
      </c>
      <c r="T89" s="1">
        <v>1601</v>
      </c>
      <c r="U89" s="2">
        <v>258.1</v>
      </c>
      <c r="V89" s="1"/>
    </row>
    <row r="90" spans="1:22" ht="10.5">
      <c r="A90" s="16">
        <v>40607</v>
      </c>
      <c r="B90" s="1">
        <v>927</v>
      </c>
      <c r="C90" s="2">
        <v>21.25</v>
      </c>
      <c r="D90" s="1">
        <v>1237</v>
      </c>
      <c r="E90" s="2">
        <v>17.05</v>
      </c>
      <c r="F90" s="1">
        <v>2359</v>
      </c>
      <c r="G90" s="2">
        <v>18.64</v>
      </c>
      <c r="H90" s="2">
        <v>98.8</v>
      </c>
      <c r="I90" s="1">
        <v>637</v>
      </c>
      <c r="J90" s="2">
        <v>90.1</v>
      </c>
      <c r="K90" s="1">
        <v>1022</v>
      </c>
      <c r="L90" s="2">
        <v>97.1</v>
      </c>
      <c r="M90" s="5">
        <v>34.48</v>
      </c>
      <c r="N90" s="5">
        <f t="shared" si="4"/>
        <v>8.757919999999999</v>
      </c>
      <c r="O90" s="1">
        <v>7.7</v>
      </c>
      <c r="P90" s="6">
        <v>0.083</v>
      </c>
      <c r="Q90" s="2">
        <v>8.38</v>
      </c>
      <c r="R90" s="2">
        <v>39.48</v>
      </c>
      <c r="S90" s="6">
        <v>1.4</v>
      </c>
      <c r="T90" s="1">
        <v>1900</v>
      </c>
      <c r="U90" s="2">
        <v>63.14</v>
      </c>
      <c r="V90" s="1"/>
    </row>
    <row r="91" spans="1:22" ht="10.5">
      <c r="A91" s="16">
        <v>40608</v>
      </c>
      <c r="B91" s="1">
        <v>926</v>
      </c>
      <c r="C91" s="2">
        <v>26.26</v>
      </c>
      <c r="D91" s="1">
        <v>1341</v>
      </c>
      <c r="E91" s="2">
        <v>16.22</v>
      </c>
      <c r="F91" s="1">
        <v>225</v>
      </c>
      <c r="G91" s="2">
        <v>19.94</v>
      </c>
      <c r="H91" s="2">
        <v>98.7</v>
      </c>
      <c r="I91" s="1">
        <v>657</v>
      </c>
      <c r="J91" s="2">
        <v>55.83</v>
      </c>
      <c r="K91" s="1">
        <v>358</v>
      </c>
      <c r="L91" s="2">
        <v>90.4</v>
      </c>
      <c r="M91" s="5">
        <v>127.5</v>
      </c>
      <c r="N91" s="5">
        <f t="shared" si="4"/>
        <v>32.385</v>
      </c>
      <c r="O91" s="1">
        <v>0.2</v>
      </c>
      <c r="P91" s="6">
        <v>0.31</v>
      </c>
      <c r="Q91" s="2">
        <v>4.795</v>
      </c>
      <c r="R91" s="2">
        <v>58.51</v>
      </c>
      <c r="S91" s="6">
        <v>2.6</v>
      </c>
      <c r="T91" s="1">
        <v>1200</v>
      </c>
      <c r="U91" s="2">
        <v>33.2</v>
      </c>
      <c r="V91" s="1"/>
    </row>
    <row r="92" spans="1:22" ht="10.5">
      <c r="A92" s="16">
        <v>40609</v>
      </c>
      <c r="B92" s="1">
        <v>926</v>
      </c>
      <c r="C92" s="2">
        <v>21.23</v>
      </c>
      <c r="D92" s="1">
        <v>1452</v>
      </c>
      <c r="E92" s="2">
        <v>17.07</v>
      </c>
      <c r="F92" s="1">
        <v>607</v>
      </c>
      <c r="G92" s="2">
        <v>19</v>
      </c>
      <c r="H92" s="2">
        <v>98.3</v>
      </c>
      <c r="I92" s="1">
        <v>842</v>
      </c>
      <c r="J92" s="2">
        <v>86</v>
      </c>
      <c r="K92" s="1">
        <v>1611</v>
      </c>
      <c r="L92" s="2">
        <v>93</v>
      </c>
      <c r="M92" s="5">
        <v>32.22</v>
      </c>
      <c r="N92" s="5">
        <f t="shared" si="4"/>
        <v>8.18388</v>
      </c>
      <c r="O92" s="1">
        <v>1.7</v>
      </c>
      <c r="P92" s="6">
        <v>0.154</v>
      </c>
      <c r="Q92" s="2">
        <v>12.41</v>
      </c>
      <c r="R92" s="2">
        <v>46.39</v>
      </c>
      <c r="S92" s="6">
        <v>2.212</v>
      </c>
      <c r="T92" s="1">
        <v>1532</v>
      </c>
      <c r="U92" s="2">
        <v>339.1</v>
      </c>
      <c r="V92" s="1"/>
    </row>
    <row r="93" spans="1:22" ht="10.5">
      <c r="A93" s="16">
        <v>40610</v>
      </c>
      <c r="B93" s="1">
        <v>927</v>
      </c>
      <c r="C93" s="2">
        <v>23.29</v>
      </c>
      <c r="D93" s="1">
        <v>1202</v>
      </c>
      <c r="E93" s="2">
        <v>16.81</v>
      </c>
      <c r="F93" s="1">
        <v>314</v>
      </c>
      <c r="G93" s="2">
        <v>19.48</v>
      </c>
      <c r="H93" s="2">
        <v>98.7</v>
      </c>
      <c r="I93" s="1">
        <v>707</v>
      </c>
      <c r="J93" s="2">
        <v>76.4</v>
      </c>
      <c r="K93" s="1">
        <v>1155</v>
      </c>
      <c r="L93" s="2">
        <v>94.7</v>
      </c>
      <c r="M93" s="5">
        <v>61.28</v>
      </c>
      <c r="N93" s="5">
        <f t="shared" si="4"/>
        <v>15.56512</v>
      </c>
      <c r="O93" s="1">
        <v>2.6</v>
      </c>
      <c r="P93" s="6">
        <v>0.058</v>
      </c>
      <c r="Q93" s="2">
        <v>28.84</v>
      </c>
      <c r="R93" s="2">
        <v>24.21</v>
      </c>
      <c r="S93" s="6">
        <v>1.175</v>
      </c>
      <c r="T93" s="1">
        <v>958</v>
      </c>
      <c r="U93" s="2">
        <v>38.16</v>
      </c>
      <c r="V93" s="1"/>
    </row>
    <row r="94" spans="1:22" ht="10.5">
      <c r="A94" s="16">
        <v>40611</v>
      </c>
      <c r="B94" s="1">
        <v>926</v>
      </c>
      <c r="C94" s="2">
        <v>27.94</v>
      </c>
      <c r="D94" s="1">
        <v>1407</v>
      </c>
      <c r="E94" s="2">
        <v>16.31</v>
      </c>
      <c r="F94" s="1">
        <v>609</v>
      </c>
      <c r="G94" s="2">
        <v>21.43</v>
      </c>
      <c r="H94" s="2">
        <v>98.5</v>
      </c>
      <c r="I94" s="1">
        <v>1933</v>
      </c>
      <c r="J94" s="2">
        <v>61.54</v>
      </c>
      <c r="K94" s="1">
        <v>1410</v>
      </c>
      <c r="L94" s="2">
        <v>87.6</v>
      </c>
      <c r="M94" s="5">
        <v>200.4</v>
      </c>
      <c r="N94" s="5">
        <f t="shared" si="4"/>
        <v>50.9016</v>
      </c>
      <c r="O94" s="1">
        <v>0.1</v>
      </c>
      <c r="P94" s="6">
        <v>0.197</v>
      </c>
      <c r="Q94" s="2">
        <v>354.2</v>
      </c>
      <c r="R94" s="2">
        <v>48.86</v>
      </c>
      <c r="S94" s="6">
        <v>1.825</v>
      </c>
      <c r="T94" s="1">
        <v>1637</v>
      </c>
      <c r="U94" s="2">
        <v>90.2</v>
      </c>
      <c r="V94" s="1"/>
    </row>
    <row r="95" spans="1:22" ht="10.5">
      <c r="A95" s="16">
        <v>40612</v>
      </c>
      <c r="B95" s="1">
        <v>925</v>
      </c>
      <c r="C95" s="2">
        <v>29.68</v>
      </c>
      <c r="D95" s="1">
        <v>1427</v>
      </c>
      <c r="E95" s="2">
        <v>16.52</v>
      </c>
      <c r="F95" s="1">
        <v>526</v>
      </c>
      <c r="G95" s="2">
        <v>21.8</v>
      </c>
      <c r="H95" s="2">
        <v>98.9</v>
      </c>
      <c r="I95" s="1">
        <v>745</v>
      </c>
      <c r="J95" s="2">
        <v>55.05</v>
      </c>
      <c r="K95" s="1">
        <v>1428</v>
      </c>
      <c r="L95" s="2">
        <v>86.4</v>
      </c>
      <c r="M95" s="5">
        <v>198</v>
      </c>
      <c r="N95" s="5">
        <f t="shared" si="4"/>
        <v>50.292</v>
      </c>
      <c r="O95" s="1">
        <v>0</v>
      </c>
      <c r="P95" s="6">
        <v>0.32</v>
      </c>
      <c r="Q95" s="2">
        <v>356.5</v>
      </c>
      <c r="R95" s="2">
        <v>55.75</v>
      </c>
      <c r="S95" s="6">
        <v>2.287</v>
      </c>
      <c r="T95" s="1">
        <v>1152</v>
      </c>
      <c r="U95" s="2">
        <v>6.182</v>
      </c>
      <c r="V95" s="1"/>
    </row>
    <row r="96" spans="1:22" ht="10.5">
      <c r="A96" s="16">
        <v>40613</v>
      </c>
      <c r="B96" s="1">
        <v>925</v>
      </c>
      <c r="C96" s="2">
        <v>29.83</v>
      </c>
      <c r="D96" s="1">
        <v>1458</v>
      </c>
      <c r="E96" s="2">
        <v>20.11</v>
      </c>
      <c r="F96" s="1">
        <v>610</v>
      </c>
      <c r="G96" s="2">
        <v>23.27</v>
      </c>
      <c r="H96" s="2">
        <v>94.4</v>
      </c>
      <c r="I96" s="1">
        <v>322</v>
      </c>
      <c r="J96" s="2">
        <v>52.09</v>
      </c>
      <c r="K96" s="1">
        <v>1453</v>
      </c>
      <c r="L96" s="2">
        <v>82.4</v>
      </c>
      <c r="M96" s="5">
        <v>240.2</v>
      </c>
      <c r="N96" s="5">
        <f t="shared" si="4"/>
        <v>61.010799999999996</v>
      </c>
      <c r="O96" s="1">
        <v>0</v>
      </c>
      <c r="P96" s="6">
        <v>0.385</v>
      </c>
      <c r="Q96" s="2">
        <v>1.757</v>
      </c>
      <c r="R96" s="2">
        <v>63.49</v>
      </c>
      <c r="S96" s="6">
        <v>2.65</v>
      </c>
      <c r="T96" s="1">
        <v>856</v>
      </c>
      <c r="U96" s="2">
        <v>57.14</v>
      </c>
      <c r="V96" s="1"/>
    </row>
    <row r="97" spans="1:22" ht="10.5">
      <c r="A97" s="16">
        <v>40614</v>
      </c>
      <c r="B97" s="1">
        <v>924</v>
      </c>
      <c r="C97" s="2">
        <v>23.49</v>
      </c>
      <c r="D97" s="1">
        <v>1444</v>
      </c>
      <c r="E97" s="2">
        <v>19.97</v>
      </c>
      <c r="F97" s="1">
        <v>632</v>
      </c>
      <c r="G97" s="2">
        <v>21.22</v>
      </c>
      <c r="H97" s="2">
        <v>97.2</v>
      </c>
      <c r="I97" s="1">
        <v>731</v>
      </c>
      <c r="J97" s="2">
        <v>88.8</v>
      </c>
      <c r="K97" s="1">
        <v>1455</v>
      </c>
      <c r="L97" s="2">
        <v>94.9</v>
      </c>
      <c r="M97" s="5">
        <v>30.23</v>
      </c>
      <c r="N97" s="5">
        <f t="shared" si="4"/>
        <v>7.67842</v>
      </c>
      <c r="O97" s="1">
        <v>2</v>
      </c>
      <c r="P97" s="6">
        <v>0.041</v>
      </c>
      <c r="Q97" s="2">
        <v>291.3</v>
      </c>
      <c r="R97" s="2">
        <v>27.59</v>
      </c>
      <c r="S97" s="6">
        <v>1.037</v>
      </c>
      <c r="T97" s="1">
        <v>634</v>
      </c>
      <c r="U97" s="2">
        <v>21.89</v>
      </c>
      <c r="V97" s="1"/>
    </row>
    <row r="98" spans="1:22" ht="10.5">
      <c r="A98" s="16">
        <v>40615</v>
      </c>
      <c r="B98" s="1">
        <v>921</v>
      </c>
      <c r="C98" s="2">
        <v>27.12</v>
      </c>
      <c r="D98" s="1">
        <v>1219</v>
      </c>
      <c r="E98" s="2">
        <v>19.94</v>
      </c>
      <c r="F98" s="1">
        <v>0</v>
      </c>
      <c r="G98" s="2">
        <v>22.3</v>
      </c>
      <c r="H98" s="2">
        <v>98.5</v>
      </c>
      <c r="I98" s="1">
        <v>720</v>
      </c>
      <c r="J98" s="2">
        <v>64.56</v>
      </c>
      <c r="K98" s="1">
        <v>1219</v>
      </c>
      <c r="L98" s="2">
        <v>90.8</v>
      </c>
      <c r="M98" s="5">
        <v>143.9</v>
      </c>
      <c r="N98" s="5">
        <f t="shared" si="4"/>
        <v>36.5506</v>
      </c>
      <c r="O98" s="1">
        <v>0.2</v>
      </c>
      <c r="P98" s="6">
        <v>0.067</v>
      </c>
      <c r="Q98" s="2">
        <v>32.99</v>
      </c>
      <c r="R98" s="2">
        <v>26.74</v>
      </c>
      <c r="S98" s="6">
        <v>1.7</v>
      </c>
      <c r="T98" s="1">
        <v>1556</v>
      </c>
      <c r="U98" s="2">
        <v>35.71</v>
      </c>
      <c r="V98" s="1"/>
    </row>
    <row r="99" spans="1:22" ht="10.5">
      <c r="A99" s="16">
        <v>40616</v>
      </c>
      <c r="B99" s="1">
        <v>921</v>
      </c>
      <c r="C99" s="2">
        <v>28.83</v>
      </c>
      <c r="D99" s="1">
        <v>1418</v>
      </c>
      <c r="E99" s="2">
        <v>18.42</v>
      </c>
      <c r="F99" s="1">
        <v>350</v>
      </c>
      <c r="G99" s="2">
        <v>22.13</v>
      </c>
      <c r="H99" s="2">
        <v>99.1</v>
      </c>
      <c r="I99" s="1">
        <v>619</v>
      </c>
      <c r="J99" s="2">
        <v>56.25</v>
      </c>
      <c r="K99" s="1">
        <v>1411</v>
      </c>
      <c r="L99" s="2">
        <v>87.1</v>
      </c>
      <c r="M99" s="5">
        <v>130.3</v>
      </c>
      <c r="N99" s="5">
        <f t="shared" si="4"/>
        <v>33.0962</v>
      </c>
      <c r="O99" s="1">
        <v>0</v>
      </c>
      <c r="P99" s="6">
        <v>0.27</v>
      </c>
      <c r="Q99" s="2">
        <v>2.408</v>
      </c>
      <c r="R99" s="2">
        <v>49.03</v>
      </c>
      <c r="S99" s="6">
        <v>2.25</v>
      </c>
      <c r="T99" s="1">
        <v>1631</v>
      </c>
      <c r="U99" s="2">
        <v>152.8</v>
      </c>
      <c r="V99" s="1"/>
    </row>
    <row r="100" spans="1:22" ht="10.5">
      <c r="A100" s="16">
        <v>40617</v>
      </c>
      <c r="B100" s="1">
        <v>928</v>
      </c>
      <c r="C100" s="2">
        <v>24.1</v>
      </c>
      <c r="D100" s="1">
        <v>1339</v>
      </c>
      <c r="E100" s="2">
        <v>19.42</v>
      </c>
      <c r="F100" s="1">
        <v>2237</v>
      </c>
      <c r="G100" s="2">
        <v>20.98</v>
      </c>
      <c r="H100" s="2">
        <v>96.5</v>
      </c>
      <c r="I100" s="1">
        <v>351</v>
      </c>
      <c r="J100" s="2">
        <v>76.5</v>
      </c>
      <c r="K100" s="1">
        <v>1255</v>
      </c>
      <c r="L100" s="2">
        <v>89.2</v>
      </c>
      <c r="M100" s="5">
        <v>60.91</v>
      </c>
      <c r="N100" s="5">
        <f t="shared" si="4"/>
        <v>15.47114</v>
      </c>
      <c r="O100" s="1">
        <v>0.5</v>
      </c>
      <c r="P100" s="6">
        <v>0.642</v>
      </c>
      <c r="Q100" s="2">
        <v>341.8</v>
      </c>
      <c r="R100" s="2">
        <v>71.9</v>
      </c>
      <c r="S100" s="6">
        <v>2.625</v>
      </c>
      <c r="T100" s="1">
        <v>1907</v>
      </c>
      <c r="U100" s="2">
        <v>35.21</v>
      </c>
      <c r="V100" s="1"/>
    </row>
    <row r="101" spans="1:22" ht="10.5">
      <c r="A101" s="16">
        <v>40618</v>
      </c>
      <c r="B101" s="1">
        <v>927</v>
      </c>
      <c r="C101" s="2">
        <v>20.88</v>
      </c>
      <c r="D101" s="1">
        <v>1155</v>
      </c>
      <c r="E101" s="2">
        <v>18.01</v>
      </c>
      <c r="F101" s="1">
        <v>749</v>
      </c>
      <c r="G101" s="2">
        <v>19.06</v>
      </c>
      <c r="H101" s="2">
        <v>94.8</v>
      </c>
      <c r="I101" s="1">
        <v>55</v>
      </c>
      <c r="J101" s="2">
        <v>75.9</v>
      </c>
      <c r="K101" s="1">
        <v>1145</v>
      </c>
      <c r="L101" s="2">
        <v>88.5</v>
      </c>
      <c r="M101" s="5">
        <v>57.4</v>
      </c>
      <c r="N101" s="5">
        <f t="shared" si="4"/>
        <v>14.5796</v>
      </c>
      <c r="O101" s="1">
        <v>0</v>
      </c>
      <c r="P101" s="6">
        <v>0.499</v>
      </c>
      <c r="Q101" s="2">
        <v>20.63</v>
      </c>
      <c r="R101" s="2">
        <v>69.4</v>
      </c>
      <c r="S101" s="6">
        <v>2.15</v>
      </c>
      <c r="T101" s="1">
        <v>345</v>
      </c>
      <c r="U101" s="2">
        <v>225.2</v>
      </c>
      <c r="V101" s="1"/>
    </row>
    <row r="102" spans="1:22" ht="10.5">
      <c r="A102" s="16">
        <v>40619</v>
      </c>
      <c r="B102" s="1">
        <v>927</v>
      </c>
      <c r="C102" s="2">
        <v>26.74</v>
      </c>
      <c r="D102" s="1">
        <v>1355</v>
      </c>
      <c r="E102" s="2">
        <v>18.14</v>
      </c>
      <c r="F102" s="1">
        <v>349</v>
      </c>
      <c r="G102" s="2">
        <v>21.2</v>
      </c>
      <c r="H102" s="2">
        <v>96.4</v>
      </c>
      <c r="I102" s="1">
        <v>644</v>
      </c>
      <c r="J102" s="2">
        <v>65.56</v>
      </c>
      <c r="K102" s="1">
        <v>1356</v>
      </c>
      <c r="L102" s="2">
        <v>87.6</v>
      </c>
      <c r="M102" s="5">
        <v>128.2</v>
      </c>
      <c r="N102" s="5">
        <f t="shared" si="4"/>
        <v>32.562799999999996</v>
      </c>
      <c r="O102" s="1">
        <v>0</v>
      </c>
      <c r="P102" s="6">
        <v>0.217</v>
      </c>
      <c r="Q102" s="2">
        <v>7.75</v>
      </c>
      <c r="R102" s="2">
        <v>54.08</v>
      </c>
      <c r="S102" s="6">
        <v>2.675</v>
      </c>
      <c r="T102" s="1">
        <v>1234</v>
      </c>
      <c r="U102" s="2">
        <v>16.55</v>
      </c>
      <c r="V102" s="1"/>
    </row>
    <row r="103" spans="1:22" ht="10.5">
      <c r="A103" s="16">
        <v>40620</v>
      </c>
      <c r="B103" s="1">
        <v>926</v>
      </c>
      <c r="C103" s="2">
        <v>28.78</v>
      </c>
      <c r="D103" s="1">
        <v>1615</v>
      </c>
      <c r="E103" s="2">
        <v>18.97</v>
      </c>
      <c r="F103" s="1">
        <v>618</v>
      </c>
      <c r="G103" s="2">
        <v>22.71</v>
      </c>
      <c r="H103" s="2">
        <v>98.5</v>
      </c>
      <c r="I103" s="1">
        <v>2345</v>
      </c>
      <c r="J103" s="2">
        <v>60.41</v>
      </c>
      <c r="K103" s="1">
        <v>1249</v>
      </c>
      <c r="L103" s="2">
        <v>86.4</v>
      </c>
      <c r="M103" s="5">
        <v>157.5</v>
      </c>
      <c r="N103" s="5">
        <f t="shared" si="4"/>
        <v>40.005</v>
      </c>
      <c r="O103" s="1">
        <v>2.7</v>
      </c>
      <c r="P103" s="6">
        <v>0.186</v>
      </c>
      <c r="Q103" s="2">
        <v>355.6</v>
      </c>
      <c r="R103" s="2">
        <v>39.67</v>
      </c>
      <c r="S103" s="6">
        <v>2.012</v>
      </c>
      <c r="T103" s="1">
        <v>125</v>
      </c>
      <c r="U103" s="2">
        <v>32.88</v>
      </c>
      <c r="V103" s="1"/>
    </row>
    <row r="104" spans="1:22" ht="10.5">
      <c r="A104" s="16">
        <v>40621</v>
      </c>
      <c r="B104" s="1">
        <v>926</v>
      </c>
      <c r="C104" s="2">
        <v>21.06</v>
      </c>
      <c r="D104" s="1">
        <v>1</v>
      </c>
      <c r="E104" s="2">
        <v>18.12</v>
      </c>
      <c r="F104" s="1">
        <v>2056</v>
      </c>
      <c r="G104" s="2">
        <v>19.93</v>
      </c>
      <c r="H104" s="2">
        <v>99</v>
      </c>
      <c r="I104" s="1">
        <v>502</v>
      </c>
      <c r="J104" s="2">
        <v>88.9</v>
      </c>
      <c r="K104" s="1">
        <v>1649</v>
      </c>
      <c r="L104" s="2">
        <v>95.6</v>
      </c>
      <c r="O104" s="1">
        <v>1.9</v>
      </c>
      <c r="P104" s="6">
        <v>0.319</v>
      </c>
      <c r="Q104" s="2">
        <v>25.29</v>
      </c>
      <c r="R104" s="2">
        <v>56.59</v>
      </c>
      <c r="S104" s="6">
        <v>2.625</v>
      </c>
      <c r="T104" s="1">
        <v>1556</v>
      </c>
      <c r="U104" s="2">
        <v>30.93</v>
      </c>
      <c r="V104" s="1"/>
    </row>
    <row r="105" spans="1:22" ht="10.5">
      <c r="A105" s="16">
        <v>40622</v>
      </c>
      <c r="B105" s="1">
        <v>927</v>
      </c>
      <c r="C105" s="2">
        <v>21.21</v>
      </c>
      <c r="D105" s="1">
        <v>1207</v>
      </c>
      <c r="E105" s="2">
        <v>17.93</v>
      </c>
      <c r="F105" s="1">
        <v>659</v>
      </c>
      <c r="G105" s="2">
        <v>19.02</v>
      </c>
      <c r="H105" s="2">
        <v>98.6</v>
      </c>
      <c r="I105" s="1">
        <v>323</v>
      </c>
      <c r="J105" s="2">
        <v>80.6</v>
      </c>
      <c r="K105" s="1">
        <v>1236</v>
      </c>
      <c r="L105" s="2">
        <v>93</v>
      </c>
      <c r="M105" s="5">
        <v>42.81</v>
      </c>
      <c r="N105" s="5">
        <f t="shared" si="4"/>
        <v>10.873740000000002</v>
      </c>
      <c r="O105" s="1">
        <v>2.9</v>
      </c>
      <c r="P105" s="6">
        <v>0.459</v>
      </c>
      <c r="Q105" s="2">
        <v>17.58</v>
      </c>
      <c r="R105" s="2">
        <v>69.98</v>
      </c>
      <c r="S105" s="6">
        <v>2.425</v>
      </c>
      <c r="T105" s="1">
        <v>1932</v>
      </c>
      <c r="U105" s="2">
        <v>36.59</v>
      </c>
      <c r="V105" s="1"/>
    </row>
    <row r="106" spans="1:22" ht="10.5">
      <c r="A106" s="16">
        <v>40623</v>
      </c>
      <c r="B106" s="1">
        <v>926</v>
      </c>
      <c r="C106" s="2">
        <v>24.43</v>
      </c>
      <c r="D106" s="1">
        <v>1339</v>
      </c>
      <c r="E106" s="2">
        <v>18.74</v>
      </c>
      <c r="F106" s="1">
        <v>558</v>
      </c>
      <c r="G106" s="2">
        <v>20.21</v>
      </c>
      <c r="H106" s="2">
        <v>98</v>
      </c>
      <c r="I106" s="1">
        <v>636</v>
      </c>
      <c r="J106" s="2">
        <v>75</v>
      </c>
      <c r="K106" s="1">
        <v>1440</v>
      </c>
      <c r="L106" s="2">
        <v>90.9</v>
      </c>
      <c r="M106" s="5">
        <v>93.6</v>
      </c>
      <c r="N106" s="5">
        <f t="shared" si="4"/>
        <v>23.7744</v>
      </c>
      <c r="O106" s="1">
        <v>0.8</v>
      </c>
      <c r="P106" s="6">
        <v>0.338</v>
      </c>
      <c r="Q106" s="2">
        <v>308.9</v>
      </c>
      <c r="R106" s="2">
        <v>69.36</v>
      </c>
      <c r="S106" s="6">
        <v>2.387</v>
      </c>
      <c r="T106" s="1">
        <v>1037</v>
      </c>
      <c r="U106" s="2">
        <v>57.67</v>
      </c>
      <c r="V106" s="1"/>
    </row>
    <row r="107" spans="1:22" ht="10.5">
      <c r="A107" s="16">
        <v>40624</v>
      </c>
      <c r="B107" s="1">
        <v>925</v>
      </c>
      <c r="C107" s="2">
        <v>26.66</v>
      </c>
      <c r="D107" s="1">
        <v>1525</v>
      </c>
      <c r="E107" s="2">
        <v>17.1</v>
      </c>
      <c r="F107" s="1">
        <v>313</v>
      </c>
      <c r="G107" s="2">
        <v>20.89</v>
      </c>
      <c r="H107" s="2">
        <v>95.1</v>
      </c>
      <c r="I107" s="1">
        <v>702</v>
      </c>
      <c r="J107" s="2">
        <v>57.59</v>
      </c>
      <c r="K107" s="1">
        <v>1632</v>
      </c>
      <c r="L107" s="2">
        <v>81.8</v>
      </c>
      <c r="M107" s="5">
        <v>208.1</v>
      </c>
      <c r="N107" s="5">
        <f t="shared" si="4"/>
        <v>52.8574</v>
      </c>
      <c r="O107" s="1">
        <v>0</v>
      </c>
      <c r="P107" s="6">
        <v>0.453</v>
      </c>
      <c r="Q107" s="2">
        <v>36.45</v>
      </c>
      <c r="R107" s="2">
        <v>58.79</v>
      </c>
      <c r="S107" s="6">
        <v>2.562</v>
      </c>
      <c r="T107" s="1">
        <v>1308</v>
      </c>
      <c r="U107" s="2">
        <v>33.85</v>
      </c>
      <c r="V107" s="1"/>
    </row>
    <row r="108" spans="1:22" ht="10.5">
      <c r="A108" s="16">
        <v>40625</v>
      </c>
      <c r="B108" s="1">
        <v>926</v>
      </c>
      <c r="C108" s="2">
        <v>26.6</v>
      </c>
      <c r="D108" s="1">
        <v>1315</v>
      </c>
      <c r="E108" s="2">
        <v>18.3</v>
      </c>
      <c r="F108" s="1">
        <v>608</v>
      </c>
      <c r="G108" s="2">
        <v>21.68</v>
      </c>
      <c r="H108" s="2">
        <v>95.9</v>
      </c>
      <c r="I108" s="1">
        <v>652</v>
      </c>
      <c r="J108" s="2">
        <v>60.47</v>
      </c>
      <c r="K108" s="1">
        <v>1452</v>
      </c>
      <c r="L108" s="2">
        <v>85.5</v>
      </c>
      <c r="M108" s="5">
        <v>140.7</v>
      </c>
      <c r="N108" s="5">
        <f t="shared" si="4"/>
        <v>35.7378</v>
      </c>
      <c r="O108" s="1">
        <v>0</v>
      </c>
      <c r="P108" s="1">
        <v>0.166</v>
      </c>
      <c r="Q108" s="1">
        <v>37.76</v>
      </c>
      <c r="R108" s="1">
        <v>34.67</v>
      </c>
      <c r="S108" s="6">
        <v>2.175</v>
      </c>
      <c r="T108" s="1">
        <v>1026</v>
      </c>
      <c r="U108" s="2">
        <v>19.41</v>
      </c>
      <c r="V108" s="1"/>
    </row>
    <row r="109" spans="1:22" ht="10.5">
      <c r="A109" s="16">
        <v>40626</v>
      </c>
      <c r="B109" s="1">
        <v>925</v>
      </c>
      <c r="C109" s="2">
        <v>29.11</v>
      </c>
      <c r="D109" s="1">
        <v>1502</v>
      </c>
      <c r="E109" s="2">
        <v>18.72</v>
      </c>
      <c r="F109" s="1">
        <v>634</v>
      </c>
      <c r="G109" s="2">
        <v>22.36</v>
      </c>
      <c r="H109" s="2">
        <v>98</v>
      </c>
      <c r="I109" s="1">
        <v>658</v>
      </c>
      <c r="J109" s="2">
        <v>50.76</v>
      </c>
      <c r="K109" s="1">
        <v>1503</v>
      </c>
      <c r="L109" s="2">
        <v>83.7</v>
      </c>
      <c r="M109" s="5">
        <v>205.2</v>
      </c>
      <c r="N109" s="5">
        <f t="shared" si="4"/>
        <v>52.120799999999996</v>
      </c>
      <c r="O109" s="1">
        <v>0</v>
      </c>
      <c r="P109" s="1">
        <v>0.222</v>
      </c>
      <c r="Q109" s="1">
        <v>298.4</v>
      </c>
      <c r="R109" s="1">
        <v>40.85</v>
      </c>
      <c r="S109" s="6">
        <v>2.725</v>
      </c>
      <c r="T109" s="1">
        <v>1332</v>
      </c>
      <c r="U109" s="2">
        <v>44.6</v>
      </c>
      <c r="V109" s="1"/>
    </row>
    <row r="110" spans="1:22" ht="10.5">
      <c r="A110" s="16">
        <v>40627</v>
      </c>
      <c r="B110" s="1">
        <v>925</v>
      </c>
      <c r="C110" s="2">
        <v>30.14</v>
      </c>
      <c r="D110" s="1">
        <v>1458</v>
      </c>
      <c r="E110" s="2">
        <v>17.95</v>
      </c>
      <c r="F110" s="1">
        <v>634</v>
      </c>
      <c r="G110" s="2">
        <v>22.96</v>
      </c>
      <c r="H110" s="2">
        <v>99</v>
      </c>
      <c r="I110" s="1">
        <v>742</v>
      </c>
      <c r="J110" s="2">
        <v>43.13</v>
      </c>
      <c r="K110" s="1">
        <v>1453</v>
      </c>
      <c r="L110" s="2">
        <v>81.8</v>
      </c>
      <c r="M110" s="5">
        <v>230.5</v>
      </c>
      <c r="N110" s="5">
        <f t="shared" si="4"/>
        <v>58.547000000000004</v>
      </c>
      <c r="O110" s="1">
        <v>0</v>
      </c>
      <c r="P110" s="1">
        <v>0.206</v>
      </c>
      <c r="Q110" s="1">
        <v>335.2</v>
      </c>
      <c r="R110" s="1">
        <v>47.91</v>
      </c>
      <c r="S110" s="6">
        <v>2.425</v>
      </c>
      <c r="T110" s="1">
        <v>1539</v>
      </c>
      <c r="U110" s="2">
        <v>81.2</v>
      </c>
      <c r="V110" s="1"/>
    </row>
    <row r="111" spans="1:22" ht="10.5">
      <c r="A111" s="16">
        <v>40628</v>
      </c>
      <c r="B111" s="1">
        <v>924</v>
      </c>
      <c r="C111" s="2">
        <v>30.91</v>
      </c>
      <c r="D111" s="1">
        <v>1346</v>
      </c>
      <c r="E111" s="2">
        <v>18.19</v>
      </c>
      <c r="F111" s="1">
        <v>405</v>
      </c>
      <c r="G111" s="2">
        <v>23.28</v>
      </c>
      <c r="H111" s="2">
        <v>99</v>
      </c>
      <c r="I111" s="1">
        <v>627</v>
      </c>
      <c r="J111" s="2">
        <v>43.13</v>
      </c>
      <c r="K111" s="1">
        <v>1238</v>
      </c>
      <c r="L111" s="2">
        <v>81.9</v>
      </c>
      <c r="M111" s="5">
        <v>243.8</v>
      </c>
      <c r="N111" s="5">
        <f t="shared" si="4"/>
        <v>61.925200000000004</v>
      </c>
      <c r="O111" s="1">
        <v>0</v>
      </c>
      <c r="P111" s="1">
        <v>0.125</v>
      </c>
      <c r="Q111" s="1">
        <v>306</v>
      </c>
      <c r="R111" s="1">
        <v>28.31</v>
      </c>
      <c r="S111" s="6">
        <v>2.487</v>
      </c>
      <c r="T111" s="1">
        <v>1005</v>
      </c>
      <c r="U111" s="2">
        <v>288</v>
      </c>
      <c r="V111" s="1"/>
    </row>
    <row r="112" spans="1:22" ht="10.5">
      <c r="A112" s="16">
        <v>40629</v>
      </c>
      <c r="B112" s="1">
        <v>921</v>
      </c>
      <c r="C112" s="2">
        <v>31.49</v>
      </c>
      <c r="D112" s="1">
        <v>1404</v>
      </c>
      <c r="E112" s="2">
        <v>18.86</v>
      </c>
      <c r="F112" s="1">
        <v>622</v>
      </c>
      <c r="G112" s="2">
        <v>23.24</v>
      </c>
      <c r="H112" s="2">
        <v>99</v>
      </c>
      <c r="I112" s="1">
        <v>630</v>
      </c>
      <c r="J112" s="2">
        <v>47.21</v>
      </c>
      <c r="K112" s="1">
        <v>1410</v>
      </c>
      <c r="L112" s="2">
        <v>86.3</v>
      </c>
      <c r="M112" s="5">
        <v>208</v>
      </c>
      <c r="N112" s="5">
        <f t="shared" si="4"/>
        <v>52.832</v>
      </c>
      <c r="O112" s="1">
        <v>4.1</v>
      </c>
      <c r="P112" s="1">
        <v>0.135</v>
      </c>
      <c r="Q112" s="1">
        <v>315.9</v>
      </c>
      <c r="R112" s="1">
        <v>33.98</v>
      </c>
      <c r="S112" s="6">
        <v>3.212</v>
      </c>
      <c r="T112" s="1">
        <v>1545</v>
      </c>
      <c r="U112" s="2">
        <v>220.8</v>
      </c>
      <c r="V112" s="1"/>
    </row>
    <row r="113" spans="1:22" ht="10.5">
      <c r="A113" s="16">
        <v>40630</v>
      </c>
      <c r="B113" s="1">
        <v>921</v>
      </c>
      <c r="C113" s="2">
        <v>29.81</v>
      </c>
      <c r="D113" s="1">
        <v>1354</v>
      </c>
      <c r="E113" s="2">
        <v>19.58</v>
      </c>
      <c r="F113" s="1">
        <v>101</v>
      </c>
      <c r="G113" s="2">
        <v>23.55</v>
      </c>
      <c r="H113" s="2">
        <v>99</v>
      </c>
      <c r="I113" s="1">
        <v>436</v>
      </c>
      <c r="J113" s="2">
        <v>57.83</v>
      </c>
      <c r="K113" s="1">
        <v>1347</v>
      </c>
      <c r="L113" s="2">
        <v>85.6</v>
      </c>
      <c r="M113" s="5">
        <v>202</v>
      </c>
      <c r="N113" s="5">
        <f t="shared" si="4"/>
        <v>51.308</v>
      </c>
      <c r="O113" s="1">
        <v>0.1</v>
      </c>
      <c r="P113" s="1">
        <v>0.195</v>
      </c>
      <c r="Q113" s="1">
        <v>319.4</v>
      </c>
      <c r="R113" s="1">
        <v>32.29</v>
      </c>
      <c r="S113" s="6">
        <v>2.95</v>
      </c>
      <c r="T113" s="1">
        <v>1101</v>
      </c>
      <c r="U113" s="2">
        <v>272.5</v>
      </c>
      <c r="V113" s="1"/>
    </row>
    <row r="114" spans="1:22" ht="10.5">
      <c r="A114" s="16">
        <v>40631</v>
      </c>
      <c r="B114" s="1">
        <v>928</v>
      </c>
      <c r="C114" s="2">
        <v>27.51</v>
      </c>
      <c r="D114" s="1">
        <v>1200</v>
      </c>
      <c r="E114" s="2">
        <v>19.21</v>
      </c>
      <c r="F114" s="1">
        <v>624</v>
      </c>
      <c r="G114" s="2">
        <v>22.32</v>
      </c>
      <c r="H114" s="2">
        <v>98.3</v>
      </c>
      <c r="I114" s="1">
        <v>652</v>
      </c>
      <c r="J114" s="2">
        <v>62.69</v>
      </c>
      <c r="K114" s="1">
        <v>1146</v>
      </c>
      <c r="L114" s="2">
        <v>86.6</v>
      </c>
      <c r="M114" s="5">
        <v>135.4</v>
      </c>
      <c r="N114" s="5">
        <f t="shared" si="4"/>
        <v>34.391600000000004</v>
      </c>
      <c r="O114" s="1">
        <v>0</v>
      </c>
      <c r="P114" s="1">
        <v>0.37</v>
      </c>
      <c r="Q114" s="1">
        <v>31.4</v>
      </c>
      <c r="R114" s="1">
        <v>52.7</v>
      </c>
      <c r="S114" s="6">
        <v>2.5</v>
      </c>
      <c r="T114" s="1">
        <v>1450</v>
      </c>
      <c r="U114" s="2">
        <v>52.69</v>
      </c>
      <c r="V114" s="1"/>
    </row>
    <row r="115" spans="1:22" ht="10.5">
      <c r="A115" s="16">
        <v>40632</v>
      </c>
      <c r="B115" s="1">
        <v>927</v>
      </c>
      <c r="C115" s="2">
        <v>23.1</v>
      </c>
      <c r="D115" s="1">
        <v>1527</v>
      </c>
      <c r="E115" s="2">
        <v>18.42</v>
      </c>
      <c r="F115" s="1">
        <v>2209</v>
      </c>
      <c r="G115" s="2">
        <v>20.31</v>
      </c>
      <c r="H115" s="2">
        <v>96.6</v>
      </c>
      <c r="I115" s="1">
        <v>652</v>
      </c>
      <c r="J115" s="2">
        <v>72.1</v>
      </c>
      <c r="K115" s="1">
        <v>1531</v>
      </c>
      <c r="L115" s="2">
        <v>91</v>
      </c>
      <c r="M115" s="5">
        <v>40.74</v>
      </c>
      <c r="N115" s="5">
        <f t="shared" si="4"/>
        <v>10.34796</v>
      </c>
      <c r="O115" s="1">
        <v>0.2</v>
      </c>
      <c r="P115" s="1">
        <v>0.326</v>
      </c>
      <c r="Q115" s="1">
        <v>340.5</v>
      </c>
      <c r="R115" s="1">
        <v>55.68</v>
      </c>
      <c r="S115" s="6">
        <v>3.325</v>
      </c>
      <c r="T115" s="1">
        <v>1242</v>
      </c>
      <c r="U115" s="2">
        <v>272</v>
      </c>
      <c r="V115" s="1"/>
    </row>
    <row r="116" spans="1:22" ht="10.5">
      <c r="A116" s="16">
        <v>40633</v>
      </c>
      <c r="B116" s="1">
        <v>927</v>
      </c>
      <c r="C116" s="2">
        <v>25.92</v>
      </c>
      <c r="D116" s="1">
        <v>1308</v>
      </c>
      <c r="E116" s="2">
        <v>18.58</v>
      </c>
      <c r="F116" s="1">
        <v>2352</v>
      </c>
      <c r="G116" s="2">
        <v>21</v>
      </c>
      <c r="H116" s="2">
        <v>96.4</v>
      </c>
      <c r="I116" s="1">
        <v>643</v>
      </c>
      <c r="J116" s="2">
        <v>63.96</v>
      </c>
      <c r="K116" s="1">
        <v>1301</v>
      </c>
      <c r="L116" s="2">
        <v>85.6</v>
      </c>
      <c r="M116" s="5">
        <v>131.2</v>
      </c>
      <c r="N116" s="5">
        <f t="shared" si="4"/>
        <v>33.324799999999996</v>
      </c>
      <c r="O116" s="1">
        <v>0</v>
      </c>
      <c r="P116" s="1">
        <v>0.293</v>
      </c>
      <c r="Q116" s="19">
        <v>15.04</v>
      </c>
      <c r="R116" s="1">
        <v>57.6</v>
      </c>
      <c r="S116" s="6">
        <v>2.212</v>
      </c>
      <c r="T116" s="1">
        <v>1645</v>
      </c>
      <c r="U116" s="2">
        <v>209.4</v>
      </c>
      <c r="V116" s="1"/>
    </row>
    <row r="117" spans="1:22" ht="10.5">
      <c r="A117" s="16"/>
      <c r="D117" s="4"/>
      <c r="F117" s="1"/>
      <c r="I117" s="1"/>
      <c r="K117" s="1"/>
      <c r="O117" s="1"/>
      <c r="T117" s="1"/>
      <c r="V117" s="1"/>
    </row>
    <row r="118" spans="1:22" ht="10.5">
      <c r="A118" s="13" t="s">
        <v>27</v>
      </c>
      <c r="D118" s="2" t="s">
        <v>3</v>
      </c>
      <c r="F118" s="2" t="s">
        <v>3</v>
      </c>
      <c r="I118" s="2" t="s">
        <v>3</v>
      </c>
      <c r="K118" s="2" t="s">
        <v>3</v>
      </c>
      <c r="M118" s="5">
        <f>SUM(M86:M116)</f>
        <v>3594.3899999999994</v>
      </c>
      <c r="N118" s="5">
        <f>SUM(N86:N116)</f>
        <v>912.9750600000001</v>
      </c>
      <c r="O118" s="2">
        <f>SUM(O86:O116)</f>
        <v>80.30000000000001</v>
      </c>
      <c r="T118" s="1" t="s">
        <v>3</v>
      </c>
      <c r="U118" s="17"/>
      <c r="V118" s="1"/>
    </row>
    <row r="119" spans="1:22" ht="10.5">
      <c r="A119" s="13" t="s">
        <v>33</v>
      </c>
      <c r="B119" s="2">
        <f>AVERAGE(B86:B116)</f>
        <v>925.516129032258</v>
      </c>
      <c r="C119" s="2">
        <f>AVERAGE(C86:C116)</f>
        <v>25.56774193548387</v>
      </c>
      <c r="D119" s="4"/>
      <c r="E119" s="2">
        <f>AVERAGE(E86:E116)</f>
        <v>18.12677419354839</v>
      </c>
      <c r="G119" s="2">
        <f>AVERAGE(G86:G116)</f>
        <v>20.947419354838708</v>
      </c>
      <c r="H119" s="2">
        <f>AVERAGE(H86:H116)</f>
        <v>97.62903225806451</v>
      </c>
      <c r="J119" s="2">
        <f>AVERAGE(J86:J116)</f>
        <v>69.01161290322581</v>
      </c>
      <c r="K119" s="4"/>
      <c r="L119" s="2">
        <f aca="true" t="shared" si="5" ref="L119:S119">AVERAGE(L86:L116)</f>
        <v>89.5741935483871</v>
      </c>
      <c r="M119" s="5">
        <f t="shared" si="5"/>
        <v>119.81299999999997</v>
      </c>
      <c r="N119" s="5">
        <f t="shared" si="5"/>
        <v>30.432502000000003</v>
      </c>
      <c r="O119" s="2">
        <f t="shared" si="5"/>
        <v>2.5903225806451617</v>
      </c>
      <c r="P119" s="6">
        <f t="shared" si="5"/>
        <v>0.23296774193548392</v>
      </c>
      <c r="Q119" s="2">
        <f t="shared" si="5"/>
        <v>148.0842580645161</v>
      </c>
      <c r="R119" s="2">
        <f t="shared" si="5"/>
        <v>45.674838709677424</v>
      </c>
      <c r="S119" s="6">
        <f t="shared" si="5"/>
        <v>2.212741935483871</v>
      </c>
      <c r="T119" s="1"/>
      <c r="V119" s="1"/>
    </row>
    <row r="120" spans="1:22" ht="10.5">
      <c r="A120" s="13" t="s">
        <v>34</v>
      </c>
      <c r="B120" s="2">
        <f>MAX(B86:B116)</f>
        <v>928</v>
      </c>
      <c r="C120" s="2">
        <f>MAX(C86:C116)</f>
        <v>31.49</v>
      </c>
      <c r="D120" s="4">
        <v>27</v>
      </c>
      <c r="E120" s="2">
        <f>MAX(E86:E116)</f>
        <v>20.11</v>
      </c>
      <c r="G120" s="2">
        <f>MAX(G86:G116)</f>
        <v>23.55</v>
      </c>
      <c r="H120" s="2">
        <f>MAX(H86:H116)</f>
        <v>99.3</v>
      </c>
      <c r="I120" s="4">
        <v>1</v>
      </c>
      <c r="J120" s="2">
        <f>MAX(J86:J116)</f>
        <v>95.6</v>
      </c>
      <c r="K120" s="4"/>
      <c r="L120" s="2">
        <f aca="true" t="shared" si="6" ref="L120:S120">MAX(L86:L116)</f>
        <v>98.2</v>
      </c>
      <c r="M120" s="5">
        <f t="shared" si="6"/>
        <v>243.8</v>
      </c>
      <c r="N120" s="5">
        <f t="shared" si="6"/>
        <v>61.925200000000004</v>
      </c>
      <c r="O120" s="2">
        <f t="shared" si="6"/>
        <v>18.5</v>
      </c>
      <c r="P120" s="6">
        <f t="shared" si="6"/>
        <v>0.642</v>
      </c>
      <c r="Q120" s="2">
        <f t="shared" si="6"/>
        <v>356.5</v>
      </c>
      <c r="R120" s="2">
        <f t="shared" si="6"/>
        <v>71.9</v>
      </c>
      <c r="S120" s="6">
        <f t="shared" si="6"/>
        <v>3.325</v>
      </c>
      <c r="T120" s="1">
        <v>30</v>
      </c>
      <c r="U120" s="2">
        <v>272</v>
      </c>
      <c r="V120" s="1"/>
    </row>
    <row r="121" spans="1:22" ht="10.5">
      <c r="A121" s="13" t="s">
        <v>35</v>
      </c>
      <c r="B121" s="2">
        <f>MIN(B86:B116)</f>
        <v>921</v>
      </c>
      <c r="C121" s="2">
        <f>MIN(C86:C116)</f>
        <v>20.18</v>
      </c>
      <c r="D121" s="4"/>
      <c r="E121" s="2">
        <f>MIN(E86:E116)</f>
        <v>16.22</v>
      </c>
      <c r="F121" s="4">
        <v>6</v>
      </c>
      <c r="G121" s="2">
        <f>MIN(G86:G116)</f>
        <v>17.66</v>
      </c>
      <c r="H121" s="2">
        <f>MIN(H86:H116)</f>
        <v>89.9</v>
      </c>
      <c r="J121" s="2">
        <f>MIN(J86:J116)</f>
        <v>43.13</v>
      </c>
      <c r="K121" s="4">
        <v>25</v>
      </c>
      <c r="L121" s="2">
        <f aca="true" t="shared" si="7" ref="L121:S121">MIN(L86:L116)</f>
        <v>81.8</v>
      </c>
      <c r="M121" s="2">
        <f t="shared" si="7"/>
        <v>8.22</v>
      </c>
      <c r="N121" s="2">
        <f t="shared" si="7"/>
        <v>2.08788</v>
      </c>
      <c r="O121" s="2"/>
      <c r="P121" s="6">
        <f t="shared" si="7"/>
        <v>0.025</v>
      </c>
      <c r="Q121" s="2">
        <f t="shared" si="7"/>
        <v>0.582</v>
      </c>
      <c r="R121" s="2">
        <f t="shared" si="7"/>
        <v>17.01</v>
      </c>
      <c r="S121" s="6">
        <f t="shared" si="7"/>
        <v>1.037</v>
      </c>
      <c r="T121" s="1"/>
      <c r="V121" s="1"/>
    </row>
    <row r="122" spans="1:22" ht="10.5">
      <c r="A122" s="16"/>
      <c r="D122" s="4"/>
      <c r="F122" s="1"/>
      <c r="I122" s="1"/>
      <c r="K122" s="1"/>
      <c r="O122" s="1"/>
      <c r="T122" s="1"/>
      <c r="V122" s="1"/>
    </row>
    <row r="123" spans="1:22" ht="10.5">
      <c r="A123" s="16">
        <v>40634</v>
      </c>
      <c r="B123" s="1">
        <v>926</v>
      </c>
      <c r="C123" s="2">
        <v>29.97</v>
      </c>
      <c r="D123" s="1">
        <v>1450</v>
      </c>
      <c r="E123" s="2">
        <v>18.55</v>
      </c>
      <c r="F123" s="1">
        <v>631</v>
      </c>
      <c r="G123" s="2">
        <v>22.05</v>
      </c>
      <c r="H123" s="2">
        <v>95.9</v>
      </c>
      <c r="I123" s="1">
        <v>631</v>
      </c>
      <c r="J123" s="2">
        <v>45.3</v>
      </c>
      <c r="K123" s="1">
        <v>1450</v>
      </c>
      <c r="L123" s="2">
        <v>82.4</v>
      </c>
      <c r="M123" s="5">
        <v>221.3</v>
      </c>
      <c r="N123" s="5">
        <f>0.254*M123</f>
        <v>56.2102</v>
      </c>
      <c r="O123" s="1">
        <v>0</v>
      </c>
      <c r="P123" s="1">
        <v>0.348</v>
      </c>
      <c r="Q123" s="1">
        <v>18.2</v>
      </c>
      <c r="R123" s="1">
        <v>58.97</v>
      </c>
      <c r="S123" s="6">
        <v>2.612</v>
      </c>
      <c r="T123" s="1">
        <v>1100</v>
      </c>
      <c r="U123" s="2">
        <v>8.42</v>
      </c>
      <c r="V123" s="1">
        <v>0</v>
      </c>
    </row>
    <row r="124" spans="1:22" ht="10.5">
      <c r="A124" s="16">
        <v>40635</v>
      </c>
      <c r="B124" s="1">
        <v>925</v>
      </c>
      <c r="C124" s="2">
        <v>28.74</v>
      </c>
      <c r="D124" s="1">
        <v>1333</v>
      </c>
      <c r="E124" s="2">
        <v>16.92</v>
      </c>
      <c r="F124" s="1">
        <v>637</v>
      </c>
      <c r="G124" s="2">
        <v>22.14</v>
      </c>
      <c r="H124" s="2">
        <v>98.7</v>
      </c>
      <c r="I124" s="1">
        <v>2353</v>
      </c>
      <c r="J124" s="2">
        <v>56.25</v>
      </c>
      <c r="K124" s="1">
        <v>1420</v>
      </c>
      <c r="L124" s="2">
        <v>84.8</v>
      </c>
      <c r="M124" s="5">
        <v>183.6</v>
      </c>
      <c r="N124" s="5">
        <f aca="true" t="shared" si="8" ref="N124:N157">0.254*M124</f>
        <v>46.6344</v>
      </c>
      <c r="O124" s="1">
        <v>11.4</v>
      </c>
      <c r="P124" s="1">
        <v>0.356</v>
      </c>
      <c r="Q124" s="1">
        <v>338.9</v>
      </c>
      <c r="R124" s="1">
        <v>44.53</v>
      </c>
      <c r="S124" s="6">
        <v>2.712</v>
      </c>
      <c r="T124" s="1">
        <v>1506</v>
      </c>
      <c r="U124" s="2">
        <v>338.9</v>
      </c>
      <c r="V124" s="1">
        <v>0</v>
      </c>
    </row>
    <row r="125" spans="1:22" ht="10.5">
      <c r="A125" s="16">
        <v>40636</v>
      </c>
      <c r="B125" s="1">
        <v>926</v>
      </c>
      <c r="C125" s="2">
        <v>20.51</v>
      </c>
      <c r="D125" s="1">
        <v>1124</v>
      </c>
      <c r="E125" s="2">
        <v>18.03</v>
      </c>
      <c r="F125" s="1">
        <v>2106</v>
      </c>
      <c r="G125" s="2">
        <v>18.92</v>
      </c>
      <c r="H125" s="2">
        <v>99.3</v>
      </c>
      <c r="I125" s="1">
        <v>721</v>
      </c>
      <c r="J125" s="2">
        <v>93.8</v>
      </c>
      <c r="K125" s="1">
        <v>1105</v>
      </c>
      <c r="L125" s="2">
        <v>98</v>
      </c>
      <c r="O125" s="1">
        <v>6.8</v>
      </c>
      <c r="P125" s="1">
        <v>0.015</v>
      </c>
      <c r="Q125" s="1">
        <v>51.2</v>
      </c>
      <c r="R125" s="1">
        <v>13.51</v>
      </c>
      <c r="S125" s="6">
        <v>1.137</v>
      </c>
      <c r="T125" s="1">
        <v>1012</v>
      </c>
      <c r="U125" s="2">
        <v>295.5</v>
      </c>
      <c r="V125" s="1">
        <v>0</v>
      </c>
    </row>
    <row r="126" spans="1:22" ht="10.5">
      <c r="A126" s="16">
        <v>40637</v>
      </c>
      <c r="B126" s="1">
        <v>926</v>
      </c>
      <c r="C126" s="2">
        <v>23.83</v>
      </c>
      <c r="D126" s="1">
        <v>1506</v>
      </c>
      <c r="E126" s="2">
        <v>18.07</v>
      </c>
      <c r="F126" s="1">
        <v>131</v>
      </c>
      <c r="G126" s="2">
        <v>20.06</v>
      </c>
      <c r="H126" s="2">
        <v>99.2</v>
      </c>
      <c r="I126" s="1">
        <v>649</v>
      </c>
      <c r="J126" s="2">
        <v>78.7</v>
      </c>
      <c r="K126" s="1">
        <v>1456</v>
      </c>
      <c r="L126" s="2">
        <v>93.6</v>
      </c>
      <c r="M126" s="5">
        <v>90.9</v>
      </c>
      <c r="N126" s="5">
        <f t="shared" si="8"/>
        <v>23.088600000000003</v>
      </c>
      <c r="O126" s="1">
        <v>7.3</v>
      </c>
      <c r="P126" s="1">
        <v>0.175</v>
      </c>
      <c r="Q126" s="1">
        <v>296.4</v>
      </c>
      <c r="R126" s="1">
        <v>36.73</v>
      </c>
      <c r="S126" s="6">
        <v>2.675</v>
      </c>
      <c r="T126" s="1">
        <v>1346</v>
      </c>
      <c r="U126" s="2">
        <v>64.69</v>
      </c>
      <c r="V126" s="1">
        <v>0</v>
      </c>
    </row>
    <row r="127" spans="1:22" ht="10.5">
      <c r="A127" s="16">
        <v>40638</v>
      </c>
      <c r="B127" s="1">
        <v>927</v>
      </c>
      <c r="C127" s="2">
        <v>27.38</v>
      </c>
      <c r="D127" s="1">
        <v>1404</v>
      </c>
      <c r="E127" s="2">
        <v>16.06</v>
      </c>
      <c r="F127" s="1">
        <v>2324</v>
      </c>
      <c r="G127" s="2">
        <v>19.81</v>
      </c>
      <c r="H127" s="2">
        <v>99.4</v>
      </c>
      <c r="I127" s="1">
        <v>647</v>
      </c>
      <c r="J127" s="2">
        <v>62.95</v>
      </c>
      <c r="K127" s="1">
        <v>1413</v>
      </c>
      <c r="L127" s="2">
        <v>91.7</v>
      </c>
      <c r="M127" s="5">
        <v>137.7</v>
      </c>
      <c r="N127" s="5">
        <f t="shared" si="8"/>
        <v>34.9758</v>
      </c>
      <c r="O127" s="1">
        <v>1.5</v>
      </c>
      <c r="P127" s="1">
        <v>0.195</v>
      </c>
      <c r="Q127" s="1">
        <v>282.9</v>
      </c>
      <c r="R127" s="1">
        <v>27.2</v>
      </c>
      <c r="S127" s="1">
        <v>2.387</v>
      </c>
      <c r="T127" s="1">
        <v>1234</v>
      </c>
      <c r="U127" s="1">
        <v>317.4</v>
      </c>
      <c r="V127" s="1"/>
    </row>
    <row r="128" spans="1:22" ht="10.5">
      <c r="A128" s="16">
        <v>40639</v>
      </c>
      <c r="B128" s="1">
        <v>928</v>
      </c>
      <c r="C128" s="2">
        <v>27</v>
      </c>
      <c r="D128" s="1">
        <v>1457</v>
      </c>
      <c r="E128" s="2">
        <v>14.91</v>
      </c>
      <c r="F128" s="1">
        <v>243</v>
      </c>
      <c r="G128" s="2">
        <v>19.69</v>
      </c>
      <c r="H128" s="2">
        <v>99.4</v>
      </c>
      <c r="I128" s="1">
        <v>649</v>
      </c>
      <c r="J128" s="2">
        <v>39.11</v>
      </c>
      <c r="K128" s="1">
        <v>1448</v>
      </c>
      <c r="L128" s="2">
        <v>82.6</v>
      </c>
      <c r="M128" s="5">
        <v>261.1</v>
      </c>
      <c r="N128" s="5">
        <f t="shared" si="8"/>
        <v>66.3194</v>
      </c>
      <c r="O128" s="1">
        <v>0</v>
      </c>
      <c r="P128" s="1">
        <v>0.21</v>
      </c>
      <c r="Q128" s="1">
        <v>4.154</v>
      </c>
      <c r="R128" s="1">
        <v>43.62</v>
      </c>
      <c r="S128" s="1">
        <v>2.337</v>
      </c>
      <c r="T128" s="1">
        <v>1023</v>
      </c>
      <c r="U128" s="1">
        <v>36.82</v>
      </c>
      <c r="V128" s="1"/>
    </row>
    <row r="129" spans="1:22" ht="10.5">
      <c r="A129" s="16">
        <v>40640</v>
      </c>
      <c r="B129" s="1">
        <v>928</v>
      </c>
      <c r="C129" s="2">
        <v>25.84</v>
      </c>
      <c r="D129" s="1">
        <v>1404</v>
      </c>
      <c r="E129" s="2">
        <v>14.9</v>
      </c>
      <c r="F129" s="1">
        <v>613</v>
      </c>
      <c r="G129" s="2">
        <v>19.79</v>
      </c>
      <c r="H129" s="2">
        <v>98.9</v>
      </c>
      <c r="I129" s="1">
        <v>731</v>
      </c>
      <c r="J129" s="2">
        <v>48.02</v>
      </c>
      <c r="K129" s="1">
        <v>1406</v>
      </c>
      <c r="L129" s="2">
        <v>82.9</v>
      </c>
      <c r="M129" s="5">
        <v>208.2</v>
      </c>
      <c r="N129" s="5">
        <f t="shared" si="8"/>
        <v>52.882799999999996</v>
      </c>
      <c r="O129" s="1">
        <v>0</v>
      </c>
      <c r="P129" s="1">
        <v>0.354</v>
      </c>
      <c r="Q129" s="1">
        <v>12.92</v>
      </c>
      <c r="R129" s="1">
        <v>53.6</v>
      </c>
      <c r="S129" s="1">
        <v>2.662</v>
      </c>
      <c r="T129" s="1">
        <v>1119</v>
      </c>
      <c r="U129" s="1">
        <v>137.2</v>
      </c>
      <c r="V129" s="1"/>
    </row>
    <row r="130" spans="1:22" ht="10.5">
      <c r="A130" s="16">
        <v>40641</v>
      </c>
      <c r="B130" s="1">
        <v>927</v>
      </c>
      <c r="C130" s="2">
        <v>27.45</v>
      </c>
      <c r="D130" s="1">
        <v>1425</v>
      </c>
      <c r="E130" s="2">
        <v>15.66</v>
      </c>
      <c r="F130" s="1">
        <v>2344</v>
      </c>
      <c r="G130" s="2">
        <v>20.27</v>
      </c>
      <c r="H130" s="2">
        <v>98.3</v>
      </c>
      <c r="I130" s="1">
        <v>2351</v>
      </c>
      <c r="J130" s="2">
        <v>46.54</v>
      </c>
      <c r="K130" s="1">
        <v>1423</v>
      </c>
      <c r="L130" s="2">
        <v>82.5</v>
      </c>
      <c r="M130" s="5">
        <v>202.6</v>
      </c>
      <c r="N130" s="5">
        <f t="shared" si="8"/>
        <v>51.4604</v>
      </c>
      <c r="O130" s="1">
        <v>0</v>
      </c>
      <c r="P130" s="1">
        <v>0.327</v>
      </c>
      <c r="Q130" s="1">
        <v>19.87</v>
      </c>
      <c r="R130" s="1">
        <v>50.25</v>
      </c>
      <c r="S130" s="1">
        <v>2.75</v>
      </c>
      <c r="T130" s="1">
        <v>1347</v>
      </c>
      <c r="U130" s="1">
        <v>251</v>
      </c>
      <c r="V130" s="1"/>
    </row>
    <row r="131" spans="1:22" ht="10.5">
      <c r="A131" s="16">
        <v>40642</v>
      </c>
      <c r="B131" s="1">
        <v>927</v>
      </c>
      <c r="C131" s="2">
        <v>26.77</v>
      </c>
      <c r="D131" s="1">
        <v>1311</v>
      </c>
      <c r="E131" s="2">
        <v>13</v>
      </c>
      <c r="F131" s="1">
        <v>456</v>
      </c>
      <c r="G131" s="2">
        <v>18.07</v>
      </c>
      <c r="H131" s="2">
        <v>99.2</v>
      </c>
      <c r="I131" s="1">
        <v>641</v>
      </c>
      <c r="J131" s="2">
        <v>40.13</v>
      </c>
      <c r="K131" s="1">
        <v>1044</v>
      </c>
      <c r="L131" s="2">
        <v>83.3</v>
      </c>
      <c r="M131" s="5">
        <v>172.2</v>
      </c>
      <c r="N131" s="5">
        <f t="shared" si="8"/>
        <v>43.7388</v>
      </c>
      <c r="O131" s="1">
        <v>0.2</v>
      </c>
      <c r="P131" s="1">
        <v>0.308</v>
      </c>
      <c r="Q131" s="1">
        <v>15.36</v>
      </c>
      <c r="R131" s="1">
        <v>52.8</v>
      </c>
      <c r="S131" s="1">
        <v>2.937</v>
      </c>
      <c r="T131" s="1">
        <v>1621</v>
      </c>
      <c r="U131" s="1">
        <v>35.67</v>
      </c>
      <c r="V131" s="1"/>
    </row>
    <row r="132" spans="1:22" ht="10.5">
      <c r="A132" s="16">
        <v>40643</v>
      </c>
      <c r="B132" s="1">
        <v>928</v>
      </c>
      <c r="C132" s="2">
        <v>24.46</v>
      </c>
      <c r="D132" s="1">
        <v>1240</v>
      </c>
      <c r="E132" s="2">
        <v>14.27</v>
      </c>
      <c r="F132" s="1">
        <v>550</v>
      </c>
      <c r="G132" s="2">
        <v>17.03</v>
      </c>
      <c r="H132" s="2">
        <v>98.9</v>
      </c>
      <c r="I132" s="1">
        <v>2155</v>
      </c>
      <c r="J132" s="2">
        <v>64.71</v>
      </c>
      <c r="K132" s="1">
        <v>1242</v>
      </c>
      <c r="L132" s="2">
        <v>93.4</v>
      </c>
      <c r="M132" s="5">
        <v>93.9</v>
      </c>
      <c r="N132" s="5">
        <f t="shared" si="8"/>
        <v>23.8506</v>
      </c>
      <c r="O132" s="1">
        <v>17.6</v>
      </c>
      <c r="P132" s="1">
        <v>0.252</v>
      </c>
      <c r="Q132" s="1">
        <v>42.11</v>
      </c>
      <c r="R132" s="1">
        <v>38.78</v>
      </c>
      <c r="S132" s="1">
        <v>3.575</v>
      </c>
      <c r="T132" s="1">
        <v>1443</v>
      </c>
      <c r="U132" s="1">
        <v>46.42</v>
      </c>
      <c r="V132" s="1"/>
    </row>
    <row r="133" spans="1:22" ht="10.5">
      <c r="A133" s="16">
        <v>40644</v>
      </c>
      <c r="B133" s="1">
        <v>926</v>
      </c>
      <c r="C133" s="2">
        <v>27.71</v>
      </c>
      <c r="D133" s="1">
        <v>1509</v>
      </c>
      <c r="E133" s="2">
        <v>13.97</v>
      </c>
      <c r="F133" s="1">
        <v>359</v>
      </c>
      <c r="G133" s="2">
        <v>19.91</v>
      </c>
      <c r="H133" s="2">
        <v>99.2</v>
      </c>
      <c r="I133" s="1">
        <v>404</v>
      </c>
      <c r="J133" s="2">
        <v>47.95</v>
      </c>
      <c r="K133" s="1">
        <v>1455</v>
      </c>
      <c r="L133" s="2">
        <v>83.6</v>
      </c>
      <c r="M133" s="5">
        <v>242.7</v>
      </c>
      <c r="N133" s="5">
        <f t="shared" si="8"/>
        <v>61.6458</v>
      </c>
      <c r="O133" s="1">
        <v>0.4</v>
      </c>
      <c r="P133" s="1">
        <v>0.464</v>
      </c>
      <c r="Q133" s="1">
        <v>312.3</v>
      </c>
      <c r="R133" s="1">
        <v>57.33</v>
      </c>
      <c r="S133" s="1">
        <v>3.4</v>
      </c>
      <c r="T133" s="1">
        <v>1006</v>
      </c>
      <c r="U133" s="1">
        <v>276.1</v>
      </c>
      <c r="V133" s="1"/>
    </row>
    <row r="134" spans="1:22" ht="10.5">
      <c r="A134" s="16">
        <v>40645</v>
      </c>
      <c r="B134" s="1">
        <v>923</v>
      </c>
      <c r="C134" s="2">
        <v>29.01</v>
      </c>
      <c r="D134" s="1">
        <v>1336</v>
      </c>
      <c r="E134" s="2">
        <v>15.93</v>
      </c>
      <c r="F134" s="1">
        <v>616</v>
      </c>
      <c r="G134" s="2">
        <v>20.88</v>
      </c>
      <c r="H134" s="2">
        <v>99.5</v>
      </c>
      <c r="I134" s="1">
        <v>821</v>
      </c>
      <c r="J134" s="2">
        <v>52.5</v>
      </c>
      <c r="K134" s="1">
        <v>1337</v>
      </c>
      <c r="L134" s="2">
        <v>86.5</v>
      </c>
      <c r="M134" s="5">
        <v>204.8</v>
      </c>
      <c r="N134" s="5">
        <f t="shared" si="8"/>
        <v>52.019200000000005</v>
      </c>
      <c r="O134" s="1">
        <v>25.8</v>
      </c>
      <c r="P134" s="1">
        <v>0.376</v>
      </c>
      <c r="Q134" s="1">
        <v>306.1</v>
      </c>
      <c r="R134" s="1">
        <v>45.88</v>
      </c>
      <c r="S134" s="1">
        <v>3.5</v>
      </c>
      <c r="T134" s="1">
        <v>1958</v>
      </c>
      <c r="U134" s="1">
        <v>296.2</v>
      </c>
      <c r="V134" s="1"/>
    </row>
    <row r="135" spans="1:21" ht="10.5">
      <c r="A135" s="16">
        <v>40646</v>
      </c>
      <c r="B135" s="1">
        <v>924</v>
      </c>
      <c r="C135" s="2">
        <v>24.52</v>
      </c>
      <c r="D135" s="1">
        <v>1100</v>
      </c>
      <c r="E135" s="2">
        <v>16.37</v>
      </c>
      <c r="F135" s="1">
        <v>2346</v>
      </c>
      <c r="G135" s="2">
        <v>19.74</v>
      </c>
      <c r="H135" s="2">
        <v>98</v>
      </c>
      <c r="I135" s="1">
        <v>1</v>
      </c>
      <c r="J135" s="2">
        <v>63.71</v>
      </c>
      <c r="K135" s="1">
        <v>1124</v>
      </c>
      <c r="L135" s="2">
        <v>84.9</v>
      </c>
      <c r="M135" s="5">
        <v>128.9</v>
      </c>
      <c r="N135" s="5">
        <f t="shared" si="8"/>
        <v>32.7406</v>
      </c>
      <c r="O135" s="1">
        <v>4.4</v>
      </c>
      <c r="P135" s="1">
        <v>0.803</v>
      </c>
      <c r="Q135" s="1">
        <v>281.4</v>
      </c>
      <c r="R135" s="1">
        <v>63.44</v>
      </c>
      <c r="S135" s="1">
        <v>3.625</v>
      </c>
      <c r="T135" s="1">
        <v>1105</v>
      </c>
      <c r="U135" s="1">
        <v>223.8</v>
      </c>
    </row>
    <row r="136" spans="1:21" ht="10.5">
      <c r="A136" s="16">
        <v>40647</v>
      </c>
      <c r="B136" s="1">
        <v>925</v>
      </c>
      <c r="C136" s="2">
        <v>30.85</v>
      </c>
      <c r="D136" s="1">
        <v>1619</v>
      </c>
      <c r="E136" s="2">
        <v>14.61</v>
      </c>
      <c r="F136" s="1">
        <v>633</v>
      </c>
      <c r="G136" s="2">
        <v>21.7</v>
      </c>
      <c r="H136" s="2">
        <v>99.5</v>
      </c>
      <c r="I136" s="1">
        <v>715</v>
      </c>
      <c r="J136" s="2">
        <v>38.98</v>
      </c>
      <c r="K136" s="1">
        <v>1332</v>
      </c>
      <c r="L136" s="2">
        <v>81.3</v>
      </c>
      <c r="M136" s="5">
        <v>250.5</v>
      </c>
      <c r="N136" s="5">
        <f t="shared" si="8"/>
        <v>63.627</v>
      </c>
      <c r="O136" s="1">
        <v>0</v>
      </c>
      <c r="P136" s="1">
        <v>0.072</v>
      </c>
      <c r="Q136" s="1">
        <v>306.3</v>
      </c>
      <c r="R136" s="1">
        <v>20.66</v>
      </c>
      <c r="S136" s="1">
        <v>2.425</v>
      </c>
      <c r="T136" s="1">
        <v>1222</v>
      </c>
      <c r="U136" s="1">
        <v>310.3</v>
      </c>
    </row>
    <row r="137" spans="1:21" ht="10.5">
      <c r="A137" s="16">
        <v>40648</v>
      </c>
      <c r="B137" s="1">
        <v>924</v>
      </c>
      <c r="C137" s="2">
        <v>30.38</v>
      </c>
      <c r="D137" s="1">
        <v>1615</v>
      </c>
      <c r="E137" s="2">
        <v>16.61</v>
      </c>
      <c r="F137" s="1">
        <v>457</v>
      </c>
      <c r="G137" s="2">
        <v>22.36</v>
      </c>
      <c r="H137" s="2">
        <v>99.4</v>
      </c>
      <c r="I137" s="1">
        <v>657</v>
      </c>
      <c r="J137" s="2">
        <v>34.48</v>
      </c>
      <c r="K137" s="1">
        <v>1534</v>
      </c>
      <c r="L137" s="2">
        <v>83.1</v>
      </c>
      <c r="M137" s="5">
        <v>226.5</v>
      </c>
      <c r="N137" s="5">
        <f t="shared" si="8"/>
        <v>57.531</v>
      </c>
      <c r="O137" s="1">
        <v>0</v>
      </c>
      <c r="P137" s="1">
        <v>0.096</v>
      </c>
      <c r="Q137" s="1">
        <v>27.63</v>
      </c>
      <c r="R137" s="1">
        <v>25.47</v>
      </c>
      <c r="S137" s="1">
        <v>2.7</v>
      </c>
      <c r="T137" s="1">
        <v>1121</v>
      </c>
      <c r="U137" s="1">
        <v>59.45</v>
      </c>
    </row>
    <row r="138" spans="1:21" ht="10.5">
      <c r="A138" s="16">
        <v>40649</v>
      </c>
      <c r="B138" s="1">
        <v>924</v>
      </c>
      <c r="C138" s="2">
        <v>30.42</v>
      </c>
      <c r="D138" s="1">
        <v>1510</v>
      </c>
      <c r="E138" s="2">
        <v>19.96</v>
      </c>
      <c r="F138" s="1">
        <v>538</v>
      </c>
      <c r="G138" s="2">
        <v>23.89</v>
      </c>
      <c r="H138" s="2">
        <v>97</v>
      </c>
      <c r="I138" s="1">
        <v>734</v>
      </c>
      <c r="J138" s="2">
        <v>41.92</v>
      </c>
      <c r="K138" s="1">
        <v>1510</v>
      </c>
      <c r="L138" s="2">
        <v>80.1</v>
      </c>
      <c r="M138" s="5">
        <v>242.7</v>
      </c>
      <c r="N138" s="5">
        <f t="shared" si="8"/>
        <v>61.6458</v>
      </c>
      <c r="O138" s="1">
        <v>0</v>
      </c>
      <c r="P138" s="1">
        <v>0.21</v>
      </c>
      <c r="Q138" s="1">
        <v>349.1</v>
      </c>
      <c r="R138" s="1">
        <v>40.73</v>
      </c>
      <c r="S138" s="1">
        <v>2.325</v>
      </c>
      <c r="T138" s="1">
        <v>1236</v>
      </c>
      <c r="U138" s="1">
        <v>286.6</v>
      </c>
    </row>
    <row r="139" spans="1:21" ht="10.5">
      <c r="A139" s="16">
        <v>40650</v>
      </c>
      <c r="B139" s="1">
        <v>924</v>
      </c>
      <c r="C139" s="2">
        <v>29.08</v>
      </c>
      <c r="D139" s="1">
        <v>1422</v>
      </c>
      <c r="E139" s="2">
        <v>18.55</v>
      </c>
      <c r="F139" s="1">
        <v>537</v>
      </c>
      <c r="G139" s="2">
        <v>22.7</v>
      </c>
      <c r="H139" s="2">
        <v>98.1</v>
      </c>
      <c r="I139" s="1">
        <v>624</v>
      </c>
      <c r="J139" s="2">
        <v>49.62</v>
      </c>
      <c r="K139" s="1">
        <v>1551</v>
      </c>
      <c r="L139" s="2">
        <v>81.3</v>
      </c>
      <c r="M139" s="5">
        <v>242.6</v>
      </c>
      <c r="N139" s="5">
        <f t="shared" si="8"/>
        <v>61.6204</v>
      </c>
      <c r="O139" s="1">
        <v>0</v>
      </c>
      <c r="P139" s="1">
        <v>0.247</v>
      </c>
      <c r="Q139" s="1">
        <v>30.42</v>
      </c>
      <c r="R139" s="1">
        <v>41.8</v>
      </c>
      <c r="S139" s="1">
        <v>2.725</v>
      </c>
      <c r="T139" s="1">
        <v>1009</v>
      </c>
      <c r="U139" s="1">
        <v>32.15</v>
      </c>
    </row>
    <row r="140" spans="1:21" ht="10.5">
      <c r="A140" s="16">
        <v>40651</v>
      </c>
      <c r="B140" s="1">
        <v>925</v>
      </c>
      <c r="C140" s="2">
        <v>30.7</v>
      </c>
      <c r="D140" s="1">
        <v>1441</v>
      </c>
      <c r="E140" s="2">
        <v>18.65</v>
      </c>
      <c r="F140" s="1">
        <v>640</v>
      </c>
      <c r="G140" s="2">
        <v>23.27</v>
      </c>
      <c r="H140" s="2">
        <v>98</v>
      </c>
      <c r="I140" s="1">
        <v>400</v>
      </c>
      <c r="J140" s="2">
        <v>37.07</v>
      </c>
      <c r="K140" s="1">
        <v>1500</v>
      </c>
      <c r="L140" s="2">
        <v>79.1</v>
      </c>
      <c r="M140" s="5">
        <v>229.6</v>
      </c>
      <c r="N140" s="5">
        <f t="shared" si="8"/>
        <v>58.3184</v>
      </c>
      <c r="O140" s="1">
        <v>0</v>
      </c>
      <c r="P140" s="1">
        <v>0.286</v>
      </c>
      <c r="Q140" s="1">
        <v>12.35</v>
      </c>
      <c r="R140" s="1">
        <v>50.43</v>
      </c>
      <c r="S140" s="1">
        <v>2.45</v>
      </c>
      <c r="T140" s="1">
        <v>1044</v>
      </c>
      <c r="U140" s="1">
        <v>25.26</v>
      </c>
    </row>
    <row r="141" spans="1:21" ht="10.5">
      <c r="A141" s="16">
        <v>40652</v>
      </c>
      <c r="B141" s="1">
        <v>924</v>
      </c>
      <c r="C141" s="2">
        <v>26.69</v>
      </c>
      <c r="D141" s="1">
        <v>1309</v>
      </c>
      <c r="E141" s="2">
        <v>18.18</v>
      </c>
      <c r="F141" s="1">
        <v>439</v>
      </c>
      <c r="G141" s="2">
        <v>21.46</v>
      </c>
      <c r="H141" s="2">
        <v>98.4</v>
      </c>
      <c r="I141" s="1">
        <v>535</v>
      </c>
      <c r="J141" s="2">
        <v>59.32</v>
      </c>
      <c r="K141" s="1">
        <v>1232</v>
      </c>
      <c r="L141" s="2">
        <v>84.8</v>
      </c>
      <c r="M141" s="5">
        <v>141.4</v>
      </c>
      <c r="N141" s="5">
        <f t="shared" si="8"/>
        <v>35.915600000000005</v>
      </c>
      <c r="O141" s="1">
        <v>0</v>
      </c>
      <c r="P141" s="1">
        <v>0.3</v>
      </c>
      <c r="Q141" s="1">
        <v>17.92</v>
      </c>
      <c r="R141" s="1">
        <v>59.72</v>
      </c>
      <c r="S141" s="1">
        <v>2.925</v>
      </c>
      <c r="T141" s="1">
        <v>1303</v>
      </c>
      <c r="U141" s="1">
        <v>71.3</v>
      </c>
    </row>
    <row r="142" spans="1:21" ht="10.5">
      <c r="A142" s="16">
        <v>40653</v>
      </c>
      <c r="B142" s="1">
        <v>921</v>
      </c>
      <c r="C142" s="2">
        <v>28.46</v>
      </c>
      <c r="D142" s="1">
        <v>1437</v>
      </c>
      <c r="E142" s="2">
        <v>18.08</v>
      </c>
      <c r="F142" s="1">
        <v>2217</v>
      </c>
      <c r="G142" s="2">
        <v>21.75</v>
      </c>
      <c r="H142" s="2">
        <v>98.1</v>
      </c>
      <c r="I142" s="1">
        <v>2309</v>
      </c>
      <c r="J142" s="2">
        <v>51.5</v>
      </c>
      <c r="K142" s="1">
        <v>1337</v>
      </c>
      <c r="L142" s="2">
        <v>81</v>
      </c>
      <c r="M142" s="5">
        <v>214.5</v>
      </c>
      <c r="N142" s="5">
        <f t="shared" si="8"/>
        <v>54.483000000000004</v>
      </c>
      <c r="O142" s="1">
        <v>0.1</v>
      </c>
      <c r="P142" s="1">
        <v>0.335</v>
      </c>
      <c r="Q142" s="1">
        <v>18.81</v>
      </c>
      <c r="R142" s="1">
        <v>47.73</v>
      </c>
      <c r="S142" s="1">
        <v>2.562</v>
      </c>
      <c r="T142" s="1">
        <v>745</v>
      </c>
      <c r="U142" s="1">
        <v>29.97</v>
      </c>
    </row>
    <row r="143" spans="1:21" ht="10.5">
      <c r="A143" s="16">
        <v>40654</v>
      </c>
      <c r="B143" s="1">
        <v>921</v>
      </c>
      <c r="C143" s="2">
        <v>28.78</v>
      </c>
      <c r="D143" s="1">
        <v>1517</v>
      </c>
      <c r="E143" s="2">
        <v>15.53</v>
      </c>
      <c r="F143" s="1">
        <v>622</v>
      </c>
      <c r="G143" s="2">
        <v>21.17</v>
      </c>
      <c r="H143" s="2">
        <v>99.2</v>
      </c>
      <c r="I143" s="1">
        <v>713</v>
      </c>
      <c r="J143" s="2">
        <v>42.32</v>
      </c>
      <c r="K143" s="1">
        <v>1518</v>
      </c>
      <c r="L143" s="2">
        <v>80.4</v>
      </c>
      <c r="M143" s="5">
        <v>233.3</v>
      </c>
      <c r="N143" s="5">
        <f t="shared" si="8"/>
        <v>59.2582</v>
      </c>
      <c r="O143" s="1">
        <v>0.1</v>
      </c>
      <c r="P143" s="1">
        <v>0.258</v>
      </c>
      <c r="Q143" s="1">
        <v>296.1</v>
      </c>
      <c r="R143" s="1">
        <v>33.75</v>
      </c>
      <c r="S143" s="1">
        <v>3.112</v>
      </c>
      <c r="T143" s="1">
        <v>1340</v>
      </c>
      <c r="U143" s="1">
        <v>43.65</v>
      </c>
    </row>
    <row r="144" spans="1:21" ht="10.5">
      <c r="A144" s="16">
        <v>40655</v>
      </c>
      <c r="B144" s="1">
        <v>928</v>
      </c>
      <c r="C144" s="2">
        <v>30.03</v>
      </c>
      <c r="D144" s="1">
        <v>1348</v>
      </c>
      <c r="E144" s="2">
        <v>17.13</v>
      </c>
      <c r="F144" s="1">
        <v>631</v>
      </c>
      <c r="G144" s="2">
        <v>22.53</v>
      </c>
      <c r="H144" s="2">
        <v>98.6</v>
      </c>
      <c r="I144" s="1">
        <v>250</v>
      </c>
      <c r="J144" s="2">
        <v>33.75</v>
      </c>
      <c r="K144" s="1">
        <v>1323</v>
      </c>
      <c r="L144" s="2">
        <v>76.6</v>
      </c>
      <c r="M144" s="5">
        <v>244.7</v>
      </c>
      <c r="N144" s="5">
        <f t="shared" si="8"/>
        <v>62.1538</v>
      </c>
      <c r="O144" s="1">
        <v>0</v>
      </c>
      <c r="P144" s="1">
        <v>0.118</v>
      </c>
      <c r="Q144" s="1">
        <v>317.5</v>
      </c>
      <c r="R144" s="1">
        <v>25.03</v>
      </c>
      <c r="S144" s="1">
        <v>2.7</v>
      </c>
      <c r="T144" s="1">
        <v>1209</v>
      </c>
      <c r="U144" s="1">
        <v>63.71</v>
      </c>
    </row>
    <row r="145" spans="1:21" ht="10.5">
      <c r="A145" s="16">
        <v>40656</v>
      </c>
      <c r="B145" s="1">
        <v>927</v>
      </c>
      <c r="C145" s="2">
        <v>29.06</v>
      </c>
      <c r="D145" s="1">
        <v>1355</v>
      </c>
      <c r="E145" s="2">
        <v>15.68</v>
      </c>
      <c r="F145" s="1">
        <v>619</v>
      </c>
      <c r="G145" s="2">
        <v>21.79</v>
      </c>
      <c r="H145" s="2">
        <v>98.9</v>
      </c>
      <c r="I145" s="1">
        <v>719</v>
      </c>
      <c r="J145" s="2">
        <v>44.47</v>
      </c>
      <c r="K145" s="1">
        <v>1458</v>
      </c>
      <c r="L145" s="2">
        <v>78.8</v>
      </c>
      <c r="M145" s="5">
        <v>216.9</v>
      </c>
      <c r="N145" s="5">
        <f t="shared" si="8"/>
        <v>55.092600000000004</v>
      </c>
      <c r="O145" s="1">
        <v>0</v>
      </c>
      <c r="P145" s="1">
        <v>0.246</v>
      </c>
      <c r="Q145" s="1">
        <v>309.3</v>
      </c>
      <c r="R145" s="1">
        <v>36.01</v>
      </c>
      <c r="S145" s="1">
        <v>2.637</v>
      </c>
      <c r="T145" s="1">
        <v>1500</v>
      </c>
      <c r="U145" s="1">
        <v>255.2</v>
      </c>
    </row>
    <row r="146" spans="1:21" ht="10.5">
      <c r="A146" s="16">
        <v>40657</v>
      </c>
      <c r="B146" s="1">
        <v>927</v>
      </c>
      <c r="C146" s="2">
        <v>22.15</v>
      </c>
      <c r="D146" s="1">
        <v>1438</v>
      </c>
      <c r="E146" s="2">
        <v>17.35</v>
      </c>
      <c r="F146" s="1">
        <v>436</v>
      </c>
      <c r="G146" s="2">
        <v>19.36</v>
      </c>
      <c r="H146" s="2">
        <v>97.9</v>
      </c>
      <c r="I146" s="1">
        <v>510</v>
      </c>
      <c r="J146" s="2">
        <v>77.1</v>
      </c>
      <c r="K146" s="1">
        <v>1501</v>
      </c>
      <c r="L146" s="2">
        <v>88.7</v>
      </c>
      <c r="M146" s="5">
        <v>27.81</v>
      </c>
      <c r="N146" s="5">
        <f t="shared" si="8"/>
        <v>7.06374</v>
      </c>
      <c r="O146" s="1">
        <v>0</v>
      </c>
      <c r="P146" s="1">
        <v>0.357</v>
      </c>
      <c r="Q146" s="1">
        <v>351.3</v>
      </c>
      <c r="R146" s="1">
        <v>63.43</v>
      </c>
      <c r="S146" s="1">
        <v>2.4</v>
      </c>
      <c r="T146" s="1">
        <v>1439</v>
      </c>
      <c r="U146" s="1">
        <v>190.4</v>
      </c>
    </row>
    <row r="147" spans="1:21" ht="10.5">
      <c r="A147" s="16">
        <v>40658</v>
      </c>
      <c r="B147" s="1">
        <v>926</v>
      </c>
      <c r="C147" s="2">
        <v>26.73</v>
      </c>
      <c r="D147" s="1">
        <v>1309</v>
      </c>
      <c r="E147" s="2">
        <v>17.95</v>
      </c>
      <c r="F147" s="1">
        <v>636</v>
      </c>
      <c r="G147" s="2">
        <v>19.93</v>
      </c>
      <c r="H147" s="2">
        <v>95.5</v>
      </c>
      <c r="I147" s="1">
        <v>810</v>
      </c>
      <c r="J147" s="2">
        <v>54.65</v>
      </c>
      <c r="K147" s="1">
        <v>1309</v>
      </c>
      <c r="L147" s="2">
        <v>85.1</v>
      </c>
      <c r="M147" s="5">
        <v>126.1</v>
      </c>
      <c r="N147" s="5">
        <f t="shared" si="8"/>
        <v>32.0294</v>
      </c>
      <c r="O147" s="1">
        <v>0</v>
      </c>
      <c r="P147" s="1">
        <v>0.427</v>
      </c>
      <c r="Q147" s="1">
        <v>7.08</v>
      </c>
      <c r="R147" s="1">
        <v>68.34</v>
      </c>
      <c r="S147" s="1">
        <v>2.775</v>
      </c>
      <c r="T147" s="1">
        <v>1829</v>
      </c>
      <c r="U147" s="1">
        <v>13.13</v>
      </c>
    </row>
    <row r="148" spans="1:22" ht="10.5">
      <c r="A148" s="16">
        <v>40659</v>
      </c>
      <c r="B148" s="1">
        <v>926</v>
      </c>
      <c r="C148" s="2">
        <v>19.5</v>
      </c>
      <c r="D148" s="1">
        <v>1358</v>
      </c>
      <c r="E148" s="2">
        <v>15.28</v>
      </c>
      <c r="F148" s="1">
        <v>2322</v>
      </c>
      <c r="G148" s="2">
        <v>17.33</v>
      </c>
      <c r="H148" s="2">
        <v>97.4</v>
      </c>
      <c r="I148" s="1">
        <v>523</v>
      </c>
      <c r="J148" s="2">
        <v>68.59</v>
      </c>
      <c r="K148" s="1">
        <v>1349</v>
      </c>
      <c r="L148" s="2">
        <v>85</v>
      </c>
      <c r="O148" s="1">
        <v>0.7</v>
      </c>
      <c r="P148" s="1">
        <v>0.392</v>
      </c>
      <c r="Q148" s="1">
        <v>347.7</v>
      </c>
      <c r="R148" s="1">
        <v>69.48</v>
      </c>
      <c r="S148" s="1">
        <v>2.1</v>
      </c>
      <c r="T148" s="1">
        <v>1603</v>
      </c>
      <c r="U148" s="1">
        <v>99.8</v>
      </c>
      <c r="V148" s="1"/>
    </row>
    <row r="149" spans="1:22" ht="10.5">
      <c r="A149" s="16">
        <v>40660</v>
      </c>
      <c r="B149" s="1">
        <v>927</v>
      </c>
      <c r="C149" s="2">
        <v>21.19</v>
      </c>
      <c r="D149" s="1">
        <v>1209</v>
      </c>
      <c r="E149" s="2">
        <v>13.08</v>
      </c>
      <c r="F149" s="1">
        <v>536</v>
      </c>
      <c r="G149" s="2">
        <v>16.19</v>
      </c>
      <c r="H149" s="2">
        <v>98.3</v>
      </c>
      <c r="I149" s="1">
        <v>648</v>
      </c>
      <c r="J149" s="2">
        <v>65.06</v>
      </c>
      <c r="K149" s="1">
        <v>1213</v>
      </c>
      <c r="L149" s="2">
        <v>86.3</v>
      </c>
      <c r="M149" s="5">
        <v>49.04</v>
      </c>
      <c r="N149" s="5">
        <f t="shared" si="8"/>
        <v>12.45616</v>
      </c>
      <c r="O149" s="1">
        <v>4.7</v>
      </c>
      <c r="P149" s="1">
        <v>0.337</v>
      </c>
      <c r="Q149" s="1">
        <v>350.2</v>
      </c>
      <c r="R149" s="1">
        <v>63.04</v>
      </c>
      <c r="S149" s="1">
        <v>3.562</v>
      </c>
      <c r="T149" s="1">
        <v>115</v>
      </c>
      <c r="U149" s="1">
        <v>84.6</v>
      </c>
      <c r="V149" s="1"/>
    </row>
    <row r="150" spans="1:22" ht="10.5">
      <c r="A150" s="16">
        <v>40661</v>
      </c>
      <c r="B150" s="1">
        <v>926</v>
      </c>
      <c r="C150" s="2">
        <v>17.81</v>
      </c>
      <c r="D150" s="1">
        <v>1501</v>
      </c>
      <c r="E150" s="2">
        <v>11.51</v>
      </c>
      <c r="F150" s="1">
        <v>216</v>
      </c>
      <c r="G150" s="2">
        <v>14.96</v>
      </c>
      <c r="H150" s="2">
        <v>99.1</v>
      </c>
      <c r="I150" s="1">
        <v>710</v>
      </c>
      <c r="J150" s="2">
        <v>94.6</v>
      </c>
      <c r="K150" s="1">
        <v>1431</v>
      </c>
      <c r="L150" s="2">
        <v>97.8</v>
      </c>
      <c r="O150" s="1">
        <v>21.1</v>
      </c>
      <c r="P150" s="1">
        <v>0.022</v>
      </c>
      <c r="Q150" s="1">
        <v>84.5</v>
      </c>
      <c r="R150" s="1">
        <v>18.34</v>
      </c>
      <c r="S150" s="1">
        <v>1.125</v>
      </c>
      <c r="T150" s="1">
        <v>1419</v>
      </c>
      <c r="U150" s="1">
        <v>44.45</v>
      </c>
      <c r="V150" s="1"/>
    </row>
    <row r="151" spans="1:22" ht="10.5">
      <c r="A151" s="16">
        <v>40662</v>
      </c>
      <c r="B151" s="1">
        <v>925</v>
      </c>
      <c r="C151" s="2">
        <v>26.12</v>
      </c>
      <c r="D151" s="1">
        <v>1500</v>
      </c>
      <c r="E151" s="2">
        <v>14.27</v>
      </c>
      <c r="F151" s="1">
        <v>141</v>
      </c>
      <c r="G151" s="2">
        <v>18.81</v>
      </c>
      <c r="H151" s="2">
        <v>99.5</v>
      </c>
      <c r="I151" s="1">
        <v>651</v>
      </c>
      <c r="J151" s="2">
        <v>53.34</v>
      </c>
      <c r="K151" s="1">
        <v>1501</v>
      </c>
      <c r="L151" s="2">
        <v>89</v>
      </c>
      <c r="M151" s="5">
        <v>194.2</v>
      </c>
      <c r="N151" s="5">
        <f t="shared" si="8"/>
        <v>49.3268</v>
      </c>
      <c r="O151" s="1">
        <v>1.7</v>
      </c>
      <c r="P151" s="1">
        <v>0.193</v>
      </c>
      <c r="Q151" s="1">
        <v>316.9</v>
      </c>
      <c r="R151" s="1">
        <v>39.12</v>
      </c>
      <c r="S151" s="1">
        <v>2.6</v>
      </c>
      <c r="T151" s="1">
        <v>1138</v>
      </c>
      <c r="U151" s="1">
        <v>223.5</v>
      </c>
      <c r="V151" s="1"/>
    </row>
    <row r="152" spans="1:22" ht="10.5">
      <c r="A152" s="16">
        <v>40298</v>
      </c>
      <c r="B152" s="1">
        <v>926</v>
      </c>
      <c r="C152" s="2">
        <v>26.63</v>
      </c>
      <c r="D152" s="1">
        <v>1531</v>
      </c>
      <c r="E152" s="2">
        <v>14</v>
      </c>
      <c r="F152" s="1">
        <v>2356</v>
      </c>
      <c r="G152" s="2">
        <v>19.37</v>
      </c>
      <c r="H152" s="2">
        <v>98.7</v>
      </c>
      <c r="I152" s="1">
        <v>36</v>
      </c>
      <c r="J152" s="2">
        <v>36.16</v>
      </c>
      <c r="K152" s="1">
        <v>1450</v>
      </c>
      <c r="L152" s="2">
        <v>80.3</v>
      </c>
      <c r="M152" s="5">
        <v>207.4</v>
      </c>
      <c r="N152" s="5">
        <f t="shared" si="8"/>
        <v>52.6796</v>
      </c>
      <c r="O152" s="1">
        <v>0</v>
      </c>
      <c r="P152" s="1">
        <v>0.296</v>
      </c>
      <c r="Q152" s="1">
        <v>329.2</v>
      </c>
      <c r="R152" s="1">
        <v>40.35</v>
      </c>
      <c r="S152" s="1">
        <v>2.737</v>
      </c>
      <c r="T152" s="1">
        <v>1303</v>
      </c>
      <c r="U152" s="1">
        <v>40.8</v>
      </c>
      <c r="V152" s="1"/>
    </row>
    <row r="153" spans="1:22" ht="10.5">
      <c r="A153" s="16"/>
      <c r="V153" s="1"/>
    </row>
    <row r="154" spans="1:22" ht="10.5">
      <c r="A154" s="16"/>
      <c r="D154" s="1"/>
      <c r="F154" s="1"/>
      <c r="I154" s="1"/>
      <c r="K154" s="1"/>
      <c r="O154" s="1"/>
      <c r="T154" s="1"/>
      <c r="V154" s="1"/>
    </row>
    <row r="155" spans="1:22" ht="10.5">
      <c r="A155" s="13" t="s">
        <v>27</v>
      </c>
      <c r="D155" s="2" t="s">
        <v>3</v>
      </c>
      <c r="F155" s="2" t="s">
        <v>3</v>
      </c>
      <c r="I155" s="1"/>
      <c r="K155" s="2" t="s">
        <v>3</v>
      </c>
      <c r="M155" s="5">
        <f>SUM(M123:M150)</f>
        <v>4593.55</v>
      </c>
      <c r="N155" s="5">
        <f t="shared" si="8"/>
        <v>1166.7617</v>
      </c>
      <c r="O155" s="2">
        <f>SUM(O123:O150)</f>
        <v>102.1</v>
      </c>
      <c r="T155" s="1" t="s">
        <v>3</v>
      </c>
      <c r="U155" s="17"/>
      <c r="V155" s="1"/>
    </row>
    <row r="156" spans="1:22" ht="10.5">
      <c r="A156" s="13" t="s">
        <v>33</v>
      </c>
      <c r="B156" s="2">
        <f>AVERAGE(B123:B150)</f>
        <v>925.5714285714286</v>
      </c>
      <c r="C156" s="2">
        <f>AVERAGE(C123:C150)</f>
        <v>26.60785714285714</v>
      </c>
      <c r="E156" s="2">
        <f>AVERAGE(E123:E150)</f>
        <v>16.242499999999996</v>
      </c>
      <c r="G156" s="2">
        <f>AVERAGE(G123:G150)</f>
        <v>20.312500000000004</v>
      </c>
      <c r="H156" s="2">
        <f>AVERAGE(H123:H150)</f>
        <v>98.47500000000001</v>
      </c>
      <c r="J156" s="2">
        <f>AVERAGE(J123:J150)</f>
        <v>54.753571428571426</v>
      </c>
      <c r="L156" s="2">
        <f>AVERAGE(L123:L150)</f>
        <v>84.98571428571428</v>
      </c>
      <c r="M156" s="5">
        <f>AVERAGE(M123:M150)</f>
        <v>183.74200000000002</v>
      </c>
      <c r="N156" s="5">
        <f t="shared" si="8"/>
        <v>46.67046800000001</v>
      </c>
      <c r="O156" s="2">
        <f>AVERAGE(O123:O150)</f>
        <v>3.6464285714285714</v>
      </c>
      <c r="P156" s="6">
        <f>AVERAGE(P123:P150)</f>
        <v>0.28164285714285714</v>
      </c>
      <c r="Q156" s="2">
        <f>AVERAGE(Q123:Q152)</f>
        <v>181.80413333333334</v>
      </c>
      <c r="R156" s="2">
        <f>AVERAGE(R123:R150)</f>
        <v>44.66428571428571</v>
      </c>
      <c r="S156" s="6">
        <f>AVERAGE(S123:S150)</f>
        <v>2.672571428571429</v>
      </c>
      <c r="T156" s="2"/>
      <c r="V156" s="1"/>
    </row>
    <row r="157" spans="1:22" ht="10.5">
      <c r="A157" s="13" t="s">
        <v>34</v>
      </c>
      <c r="B157" s="2">
        <f>MAX(B123:B150)</f>
        <v>928</v>
      </c>
      <c r="C157" s="2">
        <f>MAX(C123:C150)</f>
        <v>30.85</v>
      </c>
      <c r="D157" s="4">
        <v>14</v>
      </c>
      <c r="E157" s="2">
        <f>MAX(E123:E150)</f>
        <v>19.96</v>
      </c>
      <c r="G157" s="2">
        <f>MAX(G123:G150)</f>
        <v>23.89</v>
      </c>
      <c r="H157" s="2">
        <f>MAX(H123:H150)</f>
        <v>99.5</v>
      </c>
      <c r="I157" s="4">
        <v>14</v>
      </c>
      <c r="J157" s="2">
        <f>MAX(J123:J150)</f>
        <v>94.6</v>
      </c>
      <c r="L157" s="2">
        <f>MAX(L123:L150)</f>
        <v>98</v>
      </c>
      <c r="M157" s="5">
        <f>MAX(M123:M150)</f>
        <v>261.1</v>
      </c>
      <c r="N157" s="5">
        <f t="shared" si="8"/>
        <v>66.3194</v>
      </c>
      <c r="O157" s="2">
        <f>MAX(O123:O150)</f>
        <v>25.8</v>
      </c>
      <c r="P157" s="6">
        <f>MAX(P123:P150)</f>
        <v>0.803</v>
      </c>
      <c r="Q157" s="2">
        <f>MAX(Q123:Q152)</f>
        <v>351.3</v>
      </c>
      <c r="R157" s="2">
        <f>MAX(R123:R150)</f>
        <v>69.48</v>
      </c>
      <c r="S157" s="6">
        <f>MAX(S123:S150)</f>
        <v>3.625</v>
      </c>
      <c r="T157" s="4">
        <v>13</v>
      </c>
      <c r="U157" s="1">
        <v>223.8</v>
      </c>
      <c r="V157" s="1"/>
    </row>
    <row r="158" spans="1:22" ht="10.5">
      <c r="A158" s="13" t="s">
        <v>35</v>
      </c>
      <c r="B158" s="2">
        <f>MIN(B123:B150)</f>
        <v>921</v>
      </c>
      <c r="C158" s="2">
        <f>MIN(C123:C150)</f>
        <v>17.81</v>
      </c>
      <c r="E158" s="2">
        <f>MIN(E123:E150)</f>
        <v>11.51</v>
      </c>
      <c r="F158" s="4">
        <v>28</v>
      </c>
      <c r="G158" s="2">
        <f>MIN(G123:G150)</f>
        <v>14.96</v>
      </c>
      <c r="H158" s="2">
        <f>MIN(H123:H150)</f>
        <v>95.5</v>
      </c>
      <c r="J158" s="2">
        <f>MIN(J123:J150)</f>
        <v>33.75</v>
      </c>
      <c r="K158" s="4">
        <v>22</v>
      </c>
      <c r="L158" s="2">
        <f>MIN(L123:L150)</f>
        <v>76.6</v>
      </c>
      <c r="M158" s="2">
        <f>MIN(M123:M150)</f>
        <v>27.81</v>
      </c>
      <c r="N158" s="2">
        <f>MIN(N123:N150)</f>
        <v>7.06374</v>
      </c>
      <c r="O158" s="2"/>
      <c r="P158" s="6">
        <f>MIN(P123:P150)</f>
        <v>0.015</v>
      </c>
      <c r="Q158" s="2">
        <f>MIN(Q123:Q152)</f>
        <v>4.154</v>
      </c>
      <c r="R158" s="2">
        <f>MIN(R123:R150)</f>
        <v>13.51</v>
      </c>
      <c r="S158" s="6">
        <f>MIN(S123:S150)</f>
        <v>1.125</v>
      </c>
      <c r="T158" s="2"/>
      <c r="V158" s="1"/>
    </row>
    <row r="159" spans="1:22" ht="10.5">
      <c r="A159" s="16"/>
      <c r="D159" s="1"/>
      <c r="F159" s="1"/>
      <c r="I159" s="1"/>
      <c r="K159" s="1"/>
      <c r="O159" s="1"/>
      <c r="T159" s="1"/>
      <c r="V159" s="1"/>
    </row>
    <row r="160" spans="1:22" ht="10.5">
      <c r="A160" s="16">
        <v>40664</v>
      </c>
      <c r="B160" s="1"/>
      <c r="C160" s="2">
        <v>24.98</v>
      </c>
      <c r="D160" s="1">
        <v>1126</v>
      </c>
      <c r="E160" s="2">
        <v>13.8</v>
      </c>
      <c r="F160" s="1">
        <v>37</v>
      </c>
      <c r="G160" s="2">
        <v>18.03</v>
      </c>
      <c r="H160" s="2">
        <v>97.7</v>
      </c>
      <c r="I160" s="1">
        <v>1446</v>
      </c>
      <c r="J160" s="2">
        <v>60.66</v>
      </c>
      <c r="K160" s="1">
        <v>1041</v>
      </c>
      <c r="L160" s="2">
        <v>83.6</v>
      </c>
      <c r="M160" s="5">
        <v>99.2</v>
      </c>
      <c r="N160" s="5">
        <f aca="true" t="shared" si="9" ref="N160:N189">0.254*M160</f>
        <v>25.1968</v>
      </c>
      <c r="O160" s="1">
        <v>11.6</v>
      </c>
      <c r="P160" s="1">
        <v>0.771</v>
      </c>
      <c r="Q160" s="1">
        <v>273.2</v>
      </c>
      <c r="R160" s="1">
        <v>59.22</v>
      </c>
      <c r="S160" s="1">
        <v>3.712</v>
      </c>
      <c r="T160" s="1">
        <v>1348</v>
      </c>
      <c r="U160" s="2">
        <v>325.5</v>
      </c>
      <c r="V160" s="1"/>
    </row>
    <row r="161" spans="1:22" ht="10.5">
      <c r="A161" s="16">
        <v>40665</v>
      </c>
      <c r="B161" s="1"/>
      <c r="C161" s="2">
        <v>20.5</v>
      </c>
      <c r="D161" s="1">
        <v>1422</v>
      </c>
      <c r="E161" s="2">
        <v>14.17</v>
      </c>
      <c r="F161" s="1">
        <v>2358</v>
      </c>
      <c r="G161" s="2">
        <v>17.52</v>
      </c>
      <c r="H161" s="2">
        <v>98.8</v>
      </c>
      <c r="I161" s="1">
        <v>2228</v>
      </c>
      <c r="J161" s="2">
        <v>81.6</v>
      </c>
      <c r="K161" s="1">
        <v>1423</v>
      </c>
      <c r="L161" s="2">
        <v>92.7</v>
      </c>
      <c r="M161" s="5">
        <v>27.55</v>
      </c>
      <c r="N161" s="5">
        <f t="shared" si="9"/>
        <v>6.9977</v>
      </c>
      <c r="O161" s="1">
        <v>0.2</v>
      </c>
      <c r="P161" s="1">
        <v>0.387</v>
      </c>
      <c r="Q161" s="1">
        <v>283.3</v>
      </c>
      <c r="R161" s="1">
        <v>42.81</v>
      </c>
      <c r="S161" s="1">
        <v>2.45</v>
      </c>
      <c r="T161" s="1">
        <v>1415</v>
      </c>
      <c r="U161" s="2">
        <v>233.1</v>
      </c>
      <c r="V161" s="1"/>
    </row>
    <row r="162" spans="1:22" ht="10.5">
      <c r="A162" s="16">
        <v>40666</v>
      </c>
      <c r="B162" s="1"/>
      <c r="C162" s="2">
        <v>21.34</v>
      </c>
      <c r="D162" s="1">
        <v>1437</v>
      </c>
      <c r="E162" s="2">
        <v>12.1</v>
      </c>
      <c r="F162" s="1">
        <v>507</v>
      </c>
      <c r="G162" s="2">
        <v>15.82</v>
      </c>
      <c r="H162" s="2">
        <v>98.9</v>
      </c>
      <c r="I162" s="1">
        <v>52</v>
      </c>
      <c r="J162" s="2">
        <v>49.97</v>
      </c>
      <c r="K162" s="1">
        <v>1421</v>
      </c>
      <c r="L162" s="2">
        <v>81.4</v>
      </c>
      <c r="M162" s="5">
        <v>169.9</v>
      </c>
      <c r="N162" s="5">
        <f t="shared" si="9"/>
        <v>43.1546</v>
      </c>
      <c r="O162" s="1">
        <v>0</v>
      </c>
      <c r="P162" s="1">
        <v>0.328</v>
      </c>
      <c r="Q162" s="1">
        <v>43.77</v>
      </c>
      <c r="R162" s="1">
        <v>54.79</v>
      </c>
      <c r="S162" s="1">
        <v>2.1</v>
      </c>
      <c r="T162" s="1">
        <v>1252</v>
      </c>
      <c r="U162" s="2">
        <v>20.98</v>
      </c>
      <c r="V162" s="1"/>
    </row>
    <row r="163" spans="1:22" ht="10.5">
      <c r="A163" s="16">
        <v>40667</v>
      </c>
      <c r="B163" s="1"/>
      <c r="D163" s="1"/>
      <c r="F163" s="1"/>
      <c r="I163" s="1"/>
      <c r="K163" s="1"/>
      <c r="O163" s="1"/>
      <c r="P163" s="1"/>
      <c r="Q163" s="1"/>
      <c r="R163" s="1"/>
      <c r="S163" s="1"/>
      <c r="T163" s="1"/>
      <c r="V163" s="1"/>
    </row>
    <row r="164" spans="1:22" ht="10.5">
      <c r="A164" s="16">
        <v>40668</v>
      </c>
      <c r="B164" s="1"/>
      <c r="C164" s="2">
        <v>25.06</v>
      </c>
      <c r="D164" s="1">
        <v>434</v>
      </c>
      <c r="E164" s="2">
        <v>13.79</v>
      </c>
      <c r="F164" s="1">
        <v>1800</v>
      </c>
      <c r="G164" s="2">
        <v>17.97</v>
      </c>
      <c r="H164" s="2">
        <v>97.9</v>
      </c>
      <c r="I164" s="1">
        <v>1839</v>
      </c>
      <c r="J164" s="2">
        <v>43.23</v>
      </c>
      <c r="K164" s="1">
        <v>433</v>
      </c>
      <c r="L164" s="2">
        <v>82.5</v>
      </c>
      <c r="M164" s="5">
        <v>213.4</v>
      </c>
      <c r="N164" s="5">
        <f t="shared" si="9"/>
        <v>54.2036</v>
      </c>
      <c r="O164" s="1">
        <v>0</v>
      </c>
      <c r="P164" s="1">
        <v>0.229</v>
      </c>
      <c r="Q164" s="1">
        <v>330.3</v>
      </c>
      <c r="R164" s="1">
        <v>43.44</v>
      </c>
      <c r="S164" s="1">
        <v>2.312</v>
      </c>
      <c r="T164" s="1">
        <v>205</v>
      </c>
      <c r="U164" s="2">
        <v>54.08</v>
      </c>
      <c r="V164" s="1"/>
    </row>
    <row r="165" spans="1:22" ht="10.5">
      <c r="A165" s="16">
        <v>40669</v>
      </c>
      <c r="B165" s="1"/>
      <c r="C165" s="2">
        <v>26.76</v>
      </c>
      <c r="D165" s="1">
        <v>1357</v>
      </c>
      <c r="E165" s="2">
        <v>12.52</v>
      </c>
      <c r="F165" s="1">
        <v>1655</v>
      </c>
      <c r="G165" s="2">
        <v>19.13</v>
      </c>
      <c r="H165" s="2">
        <v>99.2</v>
      </c>
      <c r="I165" s="1">
        <v>1954</v>
      </c>
      <c r="J165" s="2">
        <v>37.1</v>
      </c>
      <c r="K165" s="1">
        <v>259</v>
      </c>
      <c r="L165" s="2">
        <v>75.5</v>
      </c>
      <c r="M165" s="5">
        <v>219.7</v>
      </c>
      <c r="N165" s="5">
        <f t="shared" si="9"/>
        <v>55.803799999999995</v>
      </c>
      <c r="O165" s="1">
        <v>0</v>
      </c>
      <c r="P165" s="1">
        <v>0.386</v>
      </c>
      <c r="Q165" s="1">
        <v>290.3</v>
      </c>
      <c r="R165" s="1">
        <v>34.5</v>
      </c>
      <c r="S165" s="1">
        <v>3.437</v>
      </c>
      <c r="T165" s="1">
        <v>210</v>
      </c>
      <c r="U165" s="2">
        <v>0</v>
      </c>
      <c r="V165" s="1"/>
    </row>
    <row r="166" spans="1:22" ht="10.5">
      <c r="A166" s="16">
        <v>40670</v>
      </c>
      <c r="B166" s="1"/>
      <c r="C166" s="2">
        <v>24.81</v>
      </c>
      <c r="D166" s="1">
        <v>1431</v>
      </c>
      <c r="E166" s="2">
        <v>12.36</v>
      </c>
      <c r="F166" s="1">
        <v>433</v>
      </c>
      <c r="G166" s="2">
        <v>17.61</v>
      </c>
      <c r="H166" s="2">
        <v>99.4</v>
      </c>
      <c r="I166" s="1">
        <v>737</v>
      </c>
      <c r="J166" s="2">
        <v>50.63</v>
      </c>
      <c r="K166" s="1">
        <v>1435</v>
      </c>
      <c r="L166" s="2">
        <v>86.4</v>
      </c>
      <c r="M166" s="5">
        <v>133.1</v>
      </c>
      <c r="N166" s="5">
        <f t="shared" si="9"/>
        <v>33.8074</v>
      </c>
      <c r="O166" s="1">
        <v>0</v>
      </c>
      <c r="P166" s="1">
        <v>0.201</v>
      </c>
      <c r="Q166" s="1">
        <v>37.81</v>
      </c>
      <c r="R166" s="1">
        <v>37.11</v>
      </c>
      <c r="S166" s="1">
        <v>2.387</v>
      </c>
      <c r="T166" s="1">
        <v>1333</v>
      </c>
      <c r="U166" s="2">
        <v>3.234</v>
      </c>
      <c r="V166" s="1"/>
    </row>
    <row r="167" spans="1:22" ht="10.5">
      <c r="A167" s="16">
        <v>40671</v>
      </c>
      <c r="B167" s="1"/>
      <c r="C167" s="2">
        <v>26.65</v>
      </c>
      <c r="D167" s="1">
        <v>1520</v>
      </c>
      <c r="E167" s="2">
        <v>14.49</v>
      </c>
      <c r="F167" s="1">
        <v>654</v>
      </c>
      <c r="G167" s="2">
        <v>18.44</v>
      </c>
      <c r="H167" s="2">
        <v>99.1</v>
      </c>
      <c r="I167" s="1">
        <v>809</v>
      </c>
      <c r="J167" s="2">
        <v>39.04</v>
      </c>
      <c r="K167" s="1">
        <v>1515</v>
      </c>
      <c r="L167" s="2">
        <v>81.7</v>
      </c>
      <c r="M167" s="5">
        <v>197.8</v>
      </c>
      <c r="N167" s="5">
        <f t="shared" si="9"/>
        <v>50.241200000000006</v>
      </c>
      <c r="O167" s="1">
        <v>0</v>
      </c>
      <c r="P167" s="1">
        <v>0.337</v>
      </c>
      <c r="Q167" s="1">
        <v>340.3</v>
      </c>
      <c r="R167" s="1">
        <v>33.37</v>
      </c>
      <c r="S167" s="1">
        <v>2.987</v>
      </c>
      <c r="T167" s="1">
        <v>1314</v>
      </c>
      <c r="U167" s="2">
        <v>285.2</v>
      </c>
      <c r="V167" s="1"/>
    </row>
    <row r="168" spans="1:22" ht="10.5">
      <c r="A168" s="16">
        <v>40672</v>
      </c>
      <c r="B168" s="1"/>
      <c r="C168" s="2">
        <v>23.21</v>
      </c>
      <c r="D168" s="1">
        <v>1115</v>
      </c>
      <c r="E168" s="2">
        <v>13.16</v>
      </c>
      <c r="F168" s="1">
        <v>601</v>
      </c>
      <c r="G168" s="2">
        <v>17.25</v>
      </c>
      <c r="H168" s="2">
        <v>99.5</v>
      </c>
      <c r="I168" s="1">
        <v>831</v>
      </c>
      <c r="J168" s="2">
        <v>69.28</v>
      </c>
      <c r="K168" s="1">
        <v>1117</v>
      </c>
      <c r="L168" s="2">
        <v>91.2</v>
      </c>
      <c r="M168" s="5">
        <v>68.08</v>
      </c>
      <c r="N168" s="5">
        <f t="shared" si="9"/>
        <v>17.29232</v>
      </c>
      <c r="O168" s="1">
        <v>0.3</v>
      </c>
      <c r="P168" s="1">
        <v>0.28</v>
      </c>
      <c r="Q168" s="1">
        <v>14.04</v>
      </c>
      <c r="R168" s="1">
        <v>50.48</v>
      </c>
      <c r="S168" s="1">
        <v>2.012</v>
      </c>
      <c r="T168" s="1">
        <v>1145</v>
      </c>
      <c r="U168" s="2">
        <v>250.1</v>
      </c>
      <c r="V168" s="1"/>
    </row>
    <row r="169" spans="1:22" ht="10.5">
      <c r="A169" s="16">
        <v>40673</v>
      </c>
      <c r="B169" s="1"/>
      <c r="C169" s="2">
        <v>24.83</v>
      </c>
      <c r="D169" s="1">
        <v>1338</v>
      </c>
      <c r="E169" s="2">
        <v>16.54</v>
      </c>
      <c r="F169" s="1">
        <v>321</v>
      </c>
      <c r="G169" s="2">
        <v>19.11</v>
      </c>
      <c r="H169" s="2">
        <v>96.4</v>
      </c>
      <c r="I169" s="1">
        <v>330</v>
      </c>
      <c r="J169" s="2">
        <v>57.84</v>
      </c>
      <c r="K169" s="1">
        <v>1338</v>
      </c>
      <c r="L169" s="2">
        <v>86.5</v>
      </c>
      <c r="M169" s="5">
        <v>145.9</v>
      </c>
      <c r="N169" s="5">
        <f t="shared" si="9"/>
        <v>37.0586</v>
      </c>
      <c r="O169" s="1">
        <v>0</v>
      </c>
      <c r="P169" s="1">
        <v>0.324</v>
      </c>
      <c r="Q169" s="1">
        <v>20.41</v>
      </c>
      <c r="R169" s="1">
        <v>52.36</v>
      </c>
      <c r="S169" s="1">
        <v>2.5</v>
      </c>
      <c r="T169" s="1">
        <v>1240</v>
      </c>
      <c r="U169" s="2">
        <v>20.98</v>
      </c>
      <c r="V169" s="1"/>
    </row>
    <row r="170" spans="1:22" ht="10.5">
      <c r="A170" s="16">
        <v>40674</v>
      </c>
      <c r="B170" s="1"/>
      <c r="C170" s="2">
        <v>26.77</v>
      </c>
      <c r="D170" s="1">
        <v>1436</v>
      </c>
      <c r="E170" s="2">
        <v>15.27</v>
      </c>
      <c r="F170" s="1">
        <v>131</v>
      </c>
      <c r="G170" s="2">
        <v>19.92</v>
      </c>
      <c r="H170" s="2">
        <v>98.2</v>
      </c>
      <c r="I170" s="1">
        <v>214</v>
      </c>
      <c r="J170" s="2">
        <v>50.43</v>
      </c>
      <c r="K170" s="1">
        <v>1535</v>
      </c>
      <c r="L170" s="2">
        <v>84</v>
      </c>
      <c r="M170" s="5">
        <v>182.5</v>
      </c>
      <c r="N170" s="5">
        <f t="shared" si="9"/>
        <v>46.355000000000004</v>
      </c>
      <c r="O170" s="1">
        <v>0</v>
      </c>
      <c r="P170" s="1">
        <v>0.227</v>
      </c>
      <c r="Q170" s="1">
        <v>334.7</v>
      </c>
      <c r="R170" s="1">
        <v>38.05</v>
      </c>
      <c r="S170" s="1">
        <v>2.15</v>
      </c>
      <c r="T170" s="1">
        <v>1219</v>
      </c>
      <c r="U170" s="2">
        <v>298.1</v>
      </c>
      <c r="V170" s="1"/>
    </row>
    <row r="171" spans="1:22" ht="10.5">
      <c r="A171" s="16">
        <v>40675</v>
      </c>
      <c r="B171" s="1">
        <v>929</v>
      </c>
      <c r="C171" s="2">
        <v>25.21</v>
      </c>
      <c r="D171" s="1">
        <v>1412</v>
      </c>
      <c r="E171" s="2">
        <v>15.06</v>
      </c>
      <c r="F171" s="1">
        <v>644</v>
      </c>
      <c r="G171" s="2">
        <v>19.19</v>
      </c>
      <c r="H171" s="2">
        <v>99.2</v>
      </c>
      <c r="I171" s="1">
        <v>640</v>
      </c>
      <c r="J171" s="1">
        <v>53.73</v>
      </c>
      <c r="K171" s="1">
        <v>1247</v>
      </c>
      <c r="L171" s="1">
        <v>85.4</v>
      </c>
      <c r="M171" s="1">
        <v>119.8</v>
      </c>
      <c r="N171" s="5">
        <f t="shared" si="9"/>
        <v>30.429199999999998</v>
      </c>
      <c r="O171" s="1">
        <v>0</v>
      </c>
      <c r="P171" s="1">
        <v>0.195</v>
      </c>
      <c r="Q171" s="1">
        <v>22.13</v>
      </c>
      <c r="R171" s="1">
        <v>45.68</v>
      </c>
      <c r="S171" s="1">
        <v>2.562</v>
      </c>
      <c r="T171" s="1">
        <v>1338</v>
      </c>
      <c r="U171" s="2">
        <v>31.68</v>
      </c>
      <c r="V171" s="1"/>
    </row>
    <row r="172" spans="1:22" ht="10.5">
      <c r="A172" s="16">
        <v>40676</v>
      </c>
      <c r="B172" s="1">
        <v>929</v>
      </c>
      <c r="C172" s="2">
        <v>19.36</v>
      </c>
      <c r="D172" s="1">
        <v>1323</v>
      </c>
      <c r="E172" s="2">
        <v>15.02</v>
      </c>
      <c r="F172" s="1">
        <v>2224</v>
      </c>
      <c r="G172" s="2">
        <v>17.3</v>
      </c>
      <c r="H172" s="2">
        <v>97.1</v>
      </c>
      <c r="I172" s="1">
        <v>2331</v>
      </c>
      <c r="J172" s="1">
        <v>79.9</v>
      </c>
      <c r="K172" s="1">
        <v>1350</v>
      </c>
      <c r="L172" s="1">
        <v>91.5</v>
      </c>
      <c r="M172" s="1">
        <v>6.589</v>
      </c>
      <c r="N172" s="5">
        <f t="shared" si="9"/>
        <v>1.6736060000000001</v>
      </c>
      <c r="O172" s="1">
        <v>1.3</v>
      </c>
      <c r="P172" s="1">
        <v>0.229</v>
      </c>
      <c r="Q172" s="1">
        <v>25.44</v>
      </c>
      <c r="R172" s="1">
        <v>52.53</v>
      </c>
      <c r="S172" s="1">
        <v>2.087</v>
      </c>
      <c r="T172" s="1">
        <v>1524</v>
      </c>
      <c r="U172" s="2">
        <v>7.23</v>
      </c>
      <c r="V172" s="1"/>
    </row>
    <row r="173" spans="1:22" ht="10.5">
      <c r="A173" s="16">
        <v>40677</v>
      </c>
      <c r="B173" s="1">
        <v>929</v>
      </c>
      <c r="C173" s="2">
        <v>21.35</v>
      </c>
      <c r="D173" s="1">
        <v>1215</v>
      </c>
      <c r="E173" s="2">
        <v>11.32</v>
      </c>
      <c r="F173" s="1">
        <v>2348</v>
      </c>
      <c r="G173" s="2">
        <v>16</v>
      </c>
      <c r="H173" s="2">
        <v>98.2</v>
      </c>
      <c r="I173" s="1">
        <v>2355</v>
      </c>
      <c r="J173" s="1">
        <v>56.54</v>
      </c>
      <c r="K173" s="1">
        <v>1204</v>
      </c>
      <c r="L173" s="1">
        <v>85.3</v>
      </c>
      <c r="M173" s="1">
        <v>118.7</v>
      </c>
      <c r="N173" s="5">
        <f t="shared" si="9"/>
        <v>30.149800000000003</v>
      </c>
      <c r="O173" s="1">
        <v>0</v>
      </c>
      <c r="P173" s="1">
        <v>0.231</v>
      </c>
      <c r="Q173" s="1">
        <v>17.89</v>
      </c>
      <c r="R173" s="1">
        <v>53.98</v>
      </c>
      <c r="S173" s="1">
        <v>1.937</v>
      </c>
      <c r="T173" s="1">
        <v>1012</v>
      </c>
      <c r="U173" s="2">
        <v>78.9</v>
      </c>
      <c r="V173" s="1"/>
    </row>
    <row r="174" spans="1:22" ht="10.5">
      <c r="A174" s="16">
        <v>40678</v>
      </c>
      <c r="B174" s="1">
        <v>925</v>
      </c>
      <c r="C174" s="2">
        <v>23.73</v>
      </c>
      <c r="D174" s="1">
        <v>1411</v>
      </c>
      <c r="E174" s="2">
        <v>10.95</v>
      </c>
      <c r="F174" s="1">
        <v>57</v>
      </c>
      <c r="G174" s="2">
        <v>16.19</v>
      </c>
      <c r="H174" s="2">
        <v>99.1</v>
      </c>
      <c r="I174" s="1">
        <v>201</v>
      </c>
      <c r="J174" s="1">
        <v>56.31</v>
      </c>
      <c r="K174" s="1">
        <v>1412</v>
      </c>
      <c r="L174" s="1">
        <v>88.1</v>
      </c>
      <c r="M174" s="1">
        <v>93.8</v>
      </c>
      <c r="N174" s="5">
        <f t="shared" si="9"/>
        <v>23.8252</v>
      </c>
      <c r="O174" s="1">
        <v>5.8</v>
      </c>
      <c r="P174" s="1">
        <v>0.491</v>
      </c>
      <c r="Q174" s="1">
        <v>315.7</v>
      </c>
      <c r="R174" s="1">
        <v>57.14</v>
      </c>
      <c r="S174" s="1">
        <v>3.1</v>
      </c>
      <c r="T174" s="1">
        <v>1411</v>
      </c>
      <c r="U174" s="2">
        <v>306.9</v>
      </c>
      <c r="V174" s="1"/>
    </row>
    <row r="175" spans="1:22" ht="10.5">
      <c r="A175" s="16">
        <v>40679</v>
      </c>
      <c r="B175" s="1">
        <v>927</v>
      </c>
      <c r="C175" s="2">
        <v>20.34</v>
      </c>
      <c r="D175" s="1">
        <v>1512</v>
      </c>
      <c r="E175" s="2">
        <v>12.62</v>
      </c>
      <c r="F175" s="1">
        <v>0</v>
      </c>
      <c r="G175" s="2">
        <v>15.07</v>
      </c>
      <c r="H175" s="2">
        <v>97.9</v>
      </c>
      <c r="I175" s="1">
        <v>808</v>
      </c>
      <c r="J175" s="1">
        <v>58.02</v>
      </c>
      <c r="K175" s="1">
        <v>1512</v>
      </c>
      <c r="L175" s="1">
        <v>87.4</v>
      </c>
      <c r="M175" s="1">
        <v>87.1</v>
      </c>
      <c r="N175" s="5">
        <f t="shared" si="9"/>
        <v>22.1234</v>
      </c>
      <c r="O175" s="1">
        <v>2.7</v>
      </c>
      <c r="P175" s="1">
        <v>0.378</v>
      </c>
      <c r="Q175" s="1">
        <v>16.86</v>
      </c>
      <c r="R175" s="1">
        <v>61.26</v>
      </c>
      <c r="S175" s="1">
        <v>2.812</v>
      </c>
      <c r="T175" s="1">
        <v>1513</v>
      </c>
      <c r="U175" s="2">
        <v>33.39</v>
      </c>
      <c r="V175" s="1"/>
    </row>
    <row r="176" spans="1:22" ht="10.5">
      <c r="A176" s="16">
        <v>40680</v>
      </c>
      <c r="B176" s="1">
        <v>930</v>
      </c>
      <c r="C176" s="2">
        <v>17.23</v>
      </c>
      <c r="D176" s="1">
        <v>1310</v>
      </c>
      <c r="E176" s="2">
        <v>11.73</v>
      </c>
      <c r="F176" s="1">
        <v>633</v>
      </c>
      <c r="G176" s="2">
        <v>13.26</v>
      </c>
      <c r="H176" s="2">
        <v>98.2</v>
      </c>
      <c r="I176" s="1">
        <v>842</v>
      </c>
      <c r="J176" s="1">
        <v>68.09</v>
      </c>
      <c r="K176" s="1">
        <v>1307</v>
      </c>
      <c r="L176" s="1">
        <v>91</v>
      </c>
      <c r="M176" s="1">
        <v>26.65</v>
      </c>
      <c r="N176" s="5">
        <f t="shared" si="9"/>
        <v>6.7691</v>
      </c>
      <c r="O176" s="1">
        <v>1.7</v>
      </c>
      <c r="P176" s="1">
        <v>0.179</v>
      </c>
      <c r="Q176" s="1">
        <v>43.58</v>
      </c>
      <c r="R176" s="1">
        <v>44.04</v>
      </c>
      <c r="S176" s="1">
        <v>2.45</v>
      </c>
      <c r="T176" s="1">
        <v>1332</v>
      </c>
      <c r="U176" s="2">
        <v>229.4</v>
      </c>
      <c r="V176" s="1"/>
    </row>
    <row r="177" spans="1:22" ht="10.5">
      <c r="A177" s="16">
        <v>40681</v>
      </c>
      <c r="B177" s="1">
        <v>930</v>
      </c>
      <c r="C177" s="2">
        <v>20.24</v>
      </c>
      <c r="D177" s="1">
        <v>1500</v>
      </c>
      <c r="E177" s="2">
        <v>12.2</v>
      </c>
      <c r="F177" s="1">
        <v>305</v>
      </c>
      <c r="G177" s="2">
        <v>14.61</v>
      </c>
      <c r="H177" s="2">
        <v>97.5</v>
      </c>
      <c r="I177" s="1">
        <v>918</v>
      </c>
      <c r="J177" s="1">
        <v>56.78</v>
      </c>
      <c r="K177" s="1">
        <v>1437</v>
      </c>
      <c r="L177" s="1">
        <v>85.4</v>
      </c>
      <c r="M177" s="1">
        <v>135.1</v>
      </c>
      <c r="N177" s="5">
        <f t="shared" si="9"/>
        <v>34.3154</v>
      </c>
      <c r="O177" s="1">
        <v>0.2</v>
      </c>
      <c r="P177" s="1">
        <v>0.319</v>
      </c>
      <c r="Q177" s="1">
        <v>17.38</v>
      </c>
      <c r="R177" s="1">
        <v>56.92</v>
      </c>
      <c r="S177" s="1">
        <v>2.162</v>
      </c>
      <c r="T177" s="1">
        <v>1103</v>
      </c>
      <c r="U177" s="2">
        <v>48.35</v>
      </c>
      <c r="V177" s="1"/>
    </row>
    <row r="178" spans="1:22" ht="10.5">
      <c r="A178" s="16">
        <v>40682</v>
      </c>
      <c r="B178" s="1">
        <v>929</v>
      </c>
      <c r="C178" s="2">
        <v>22.4</v>
      </c>
      <c r="D178" s="1">
        <v>1421</v>
      </c>
      <c r="E178" s="2">
        <v>12.5</v>
      </c>
      <c r="F178" s="1">
        <v>2156</v>
      </c>
      <c r="G178" s="2">
        <v>15.6</v>
      </c>
      <c r="H178" s="2">
        <v>97.1</v>
      </c>
      <c r="I178" s="1">
        <v>2225</v>
      </c>
      <c r="J178" s="1">
        <v>42.74</v>
      </c>
      <c r="K178" s="1">
        <v>1436</v>
      </c>
      <c r="L178" s="1">
        <v>84.4</v>
      </c>
      <c r="M178" s="1">
        <v>148</v>
      </c>
      <c r="N178" s="5">
        <f t="shared" si="9"/>
        <v>37.592</v>
      </c>
      <c r="O178" s="1">
        <v>0</v>
      </c>
      <c r="P178" s="1">
        <v>0.387</v>
      </c>
      <c r="Q178" s="1">
        <v>21.27</v>
      </c>
      <c r="R178" s="1">
        <v>52.39</v>
      </c>
      <c r="S178" s="1">
        <v>2.512</v>
      </c>
      <c r="T178" s="1">
        <v>530</v>
      </c>
      <c r="U178" s="2">
        <v>59.06</v>
      </c>
      <c r="V178" s="1"/>
    </row>
    <row r="179" spans="1:22" ht="10.5">
      <c r="A179" s="16">
        <v>40683</v>
      </c>
      <c r="B179" s="1">
        <v>931</v>
      </c>
      <c r="C179" s="2">
        <v>21.89</v>
      </c>
      <c r="D179" s="1">
        <v>1519</v>
      </c>
      <c r="E179" s="2">
        <v>11.77</v>
      </c>
      <c r="F179" s="1">
        <v>551</v>
      </c>
      <c r="G179" s="2">
        <v>16.04</v>
      </c>
      <c r="H179" s="2">
        <v>98.3</v>
      </c>
      <c r="I179" s="1">
        <v>605</v>
      </c>
      <c r="J179" s="1">
        <v>55.56</v>
      </c>
      <c r="K179" s="1">
        <v>1521</v>
      </c>
      <c r="L179" s="1">
        <v>86</v>
      </c>
      <c r="M179" s="1">
        <v>152.6</v>
      </c>
      <c r="N179" s="5">
        <f t="shared" si="9"/>
        <v>38.7604</v>
      </c>
      <c r="O179" s="1">
        <v>0</v>
      </c>
      <c r="P179" s="1">
        <v>0.388</v>
      </c>
      <c r="Q179" s="1">
        <v>25.63</v>
      </c>
      <c r="R179" s="1">
        <v>50.05</v>
      </c>
      <c r="S179" s="1">
        <v>2.612</v>
      </c>
      <c r="T179" s="1">
        <v>1202</v>
      </c>
      <c r="U179" s="2">
        <v>23.26</v>
      </c>
      <c r="V179" s="1"/>
    </row>
    <row r="180" spans="1:22" ht="10.5">
      <c r="A180" s="16">
        <v>40684</v>
      </c>
      <c r="B180" s="1">
        <v>934</v>
      </c>
      <c r="C180" s="2">
        <v>22.5</v>
      </c>
      <c r="D180" s="1">
        <v>1421</v>
      </c>
      <c r="E180" s="2">
        <v>13.01</v>
      </c>
      <c r="F180" s="1">
        <v>701</v>
      </c>
      <c r="G180" s="2">
        <v>16.84</v>
      </c>
      <c r="H180" s="2">
        <v>97.3</v>
      </c>
      <c r="I180" s="1">
        <v>712</v>
      </c>
      <c r="J180" s="1">
        <v>52.24</v>
      </c>
      <c r="K180" s="1">
        <v>1455</v>
      </c>
      <c r="L180" s="1">
        <v>83.7</v>
      </c>
      <c r="M180" s="1">
        <v>179.4</v>
      </c>
      <c r="N180" s="5">
        <f t="shared" si="9"/>
        <v>45.5676</v>
      </c>
      <c r="O180" s="1">
        <v>0</v>
      </c>
      <c r="P180" s="1">
        <v>0.529</v>
      </c>
      <c r="Q180" s="1">
        <v>26.36</v>
      </c>
      <c r="R180" s="1">
        <v>63.16</v>
      </c>
      <c r="S180" s="1">
        <v>3.05</v>
      </c>
      <c r="T180" s="1">
        <v>1029</v>
      </c>
      <c r="U180" s="2">
        <v>350</v>
      </c>
      <c r="V180" s="1"/>
    </row>
    <row r="181" spans="1:22" ht="10.5">
      <c r="A181" s="16">
        <v>40685</v>
      </c>
      <c r="B181" s="1">
        <v>933</v>
      </c>
      <c r="C181" s="2">
        <v>24.08</v>
      </c>
      <c r="D181" s="1">
        <v>1502</v>
      </c>
      <c r="E181" s="2">
        <v>10.65</v>
      </c>
      <c r="F181" s="1">
        <v>0</v>
      </c>
      <c r="G181" s="2">
        <v>15.96</v>
      </c>
      <c r="H181" s="2">
        <v>98.3</v>
      </c>
      <c r="I181" s="1">
        <v>414</v>
      </c>
      <c r="J181" s="1">
        <v>37.24</v>
      </c>
      <c r="K181" s="1">
        <v>1424</v>
      </c>
      <c r="L181" s="1">
        <v>80.9</v>
      </c>
      <c r="M181" s="1">
        <v>201.9</v>
      </c>
      <c r="N181" s="5">
        <f t="shared" si="9"/>
        <v>51.2826</v>
      </c>
      <c r="O181" s="1">
        <v>0</v>
      </c>
      <c r="P181" s="1">
        <v>0.347</v>
      </c>
      <c r="Q181" s="1">
        <v>353.3</v>
      </c>
      <c r="R181" s="1">
        <v>46.73</v>
      </c>
      <c r="S181" s="1">
        <v>2.862</v>
      </c>
      <c r="T181" s="1">
        <v>1314</v>
      </c>
      <c r="U181" s="2">
        <v>37.76</v>
      </c>
      <c r="V181" s="1"/>
    </row>
    <row r="182" spans="1:22" ht="10.5">
      <c r="A182" s="16">
        <v>40686</v>
      </c>
      <c r="B182" s="1">
        <v>931</v>
      </c>
      <c r="C182" s="2">
        <v>24.15</v>
      </c>
      <c r="D182" s="1">
        <v>1513</v>
      </c>
      <c r="E182" s="2">
        <v>8.09</v>
      </c>
      <c r="F182" s="1">
        <v>620</v>
      </c>
      <c r="G182" s="2">
        <v>14.97</v>
      </c>
      <c r="H182" s="2">
        <v>99.5</v>
      </c>
      <c r="I182" s="1">
        <v>727</v>
      </c>
      <c r="J182" s="1">
        <v>38.31</v>
      </c>
      <c r="K182" s="1">
        <v>1456</v>
      </c>
      <c r="L182" s="1">
        <v>79.5</v>
      </c>
      <c r="M182" s="1">
        <v>188.7</v>
      </c>
      <c r="N182" s="5">
        <f t="shared" si="9"/>
        <v>47.9298</v>
      </c>
      <c r="O182" s="1">
        <v>0</v>
      </c>
      <c r="P182" s="1">
        <v>0.397</v>
      </c>
      <c r="Q182" s="1">
        <v>293.6</v>
      </c>
      <c r="R182" s="1">
        <v>35.75</v>
      </c>
      <c r="S182" s="1">
        <v>3.287</v>
      </c>
      <c r="T182" s="1">
        <v>1247</v>
      </c>
      <c r="U182" s="2">
        <v>2.996</v>
      </c>
      <c r="V182" s="1"/>
    </row>
    <row r="183" spans="1:22" ht="10.5">
      <c r="A183" s="16">
        <v>40687</v>
      </c>
      <c r="B183" s="1">
        <v>931</v>
      </c>
      <c r="C183" s="2">
        <v>24.57</v>
      </c>
      <c r="D183" s="1">
        <v>1448</v>
      </c>
      <c r="E183" s="2">
        <v>10.24</v>
      </c>
      <c r="F183" s="1">
        <v>521</v>
      </c>
      <c r="G183" s="2">
        <v>16.63</v>
      </c>
      <c r="H183" s="2">
        <v>99</v>
      </c>
      <c r="I183" s="1">
        <v>711</v>
      </c>
      <c r="J183" s="1">
        <v>49</v>
      </c>
      <c r="K183" s="1">
        <v>1443</v>
      </c>
      <c r="L183" s="1">
        <v>83.4</v>
      </c>
      <c r="M183" s="1">
        <v>155.1</v>
      </c>
      <c r="N183" s="5">
        <f t="shared" si="9"/>
        <v>39.3954</v>
      </c>
      <c r="O183" s="1">
        <v>0</v>
      </c>
      <c r="P183" s="1">
        <v>0.18</v>
      </c>
      <c r="Q183" s="1">
        <v>24.17</v>
      </c>
      <c r="R183" s="1">
        <v>31.25</v>
      </c>
      <c r="S183" s="1">
        <v>2.85</v>
      </c>
      <c r="T183" s="1">
        <v>1243</v>
      </c>
      <c r="U183" s="2">
        <v>49.32</v>
      </c>
      <c r="V183" s="1"/>
    </row>
    <row r="184" spans="1:22" ht="10.5">
      <c r="A184" s="16">
        <v>40688</v>
      </c>
      <c r="B184" s="1">
        <v>931</v>
      </c>
      <c r="C184" s="2">
        <v>25.04</v>
      </c>
      <c r="D184" s="1">
        <v>1414</v>
      </c>
      <c r="E184" s="2">
        <v>13.57</v>
      </c>
      <c r="F184" s="1">
        <v>657</v>
      </c>
      <c r="G184" s="2">
        <v>17.38</v>
      </c>
      <c r="H184" s="2">
        <v>99.3</v>
      </c>
      <c r="I184" s="1">
        <v>708</v>
      </c>
      <c r="J184" s="1">
        <v>41.02</v>
      </c>
      <c r="K184" s="1">
        <v>1456</v>
      </c>
      <c r="L184" s="1">
        <v>83</v>
      </c>
      <c r="M184" s="1">
        <v>166</v>
      </c>
      <c r="N184" s="5">
        <f t="shared" si="9"/>
        <v>42.164</v>
      </c>
      <c r="O184" s="1">
        <v>0</v>
      </c>
      <c r="P184" s="1">
        <v>0.298</v>
      </c>
      <c r="Q184" s="1">
        <v>338.8</v>
      </c>
      <c r="R184" s="1">
        <v>40.58</v>
      </c>
      <c r="S184" s="1">
        <v>2.525</v>
      </c>
      <c r="T184" s="1">
        <v>1233</v>
      </c>
      <c r="U184" s="2">
        <v>231.5</v>
      </c>
      <c r="V184" s="1"/>
    </row>
    <row r="185" spans="1:22" ht="10.5">
      <c r="A185" s="16">
        <v>40689</v>
      </c>
      <c r="B185" s="1">
        <v>930</v>
      </c>
      <c r="C185" s="2">
        <v>24.11</v>
      </c>
      <c r="D185" s="1">
        <v>1410</v>
      </c>
      <c r="E185" s="2">
        <v>13.39</v>
      </c>
      <c r="F185" s="1">
        <v>324</v>
      </c>
      <c r="G185" s="2">
        <v>17.75</v>
      </c>
      <c r="H185" s="2">
        <v>97.8</v>
      </c>
      <c r="I185" s="1">
        <v>623</v>
      </c>
      <c r="J185" s="1">
        <v>44.15</v>
      </c>
      <c r="K185" s="1">
        <v>1309</v>
      </c>
      <c r="L185" s="1">
        <v>82.1</v>
      </c>
      <c r="M185" s="1">
        <v>87.3</v>
      </c>
      <c r="N185" s="5">
        <f t="shared" si="9"/>
        <v>22.1742</v>
      </c>
      <c r="O185" s="1">
        <v>0</v>
      </c>
      <c r="P185" s="1">
        <v>0.179</v>
      </c>
      <c r="Q185" s="1">
        <v>298.7</v>
      </c>
      <c r="R185" s="1">
        <v>38.66</v>
      </c>
      <c r="S185" s="1">
        <v>2.325</v>
      </c>
      <c r="T185" s="1">
        <v>1420</v>
      </c>
      <c r="U185" s="2">
        <v>329.2</v>
      </c>
      <c r="V185" s="1"/>
    </row>
    <row r="186" spans="1:22" ht="10.5">
      <c r="A186" s="16">
        <v>40690</v>
      </c>
      <c r="B186" s="1">
        <v>931</v>
      </c>
      <c r="C186" s="2">
        <v>18.16</v>
      </c>
      <c r="D186" s="1">
        <v>1156</v>
      </c>
      <c r="E186" s="2">
        <v>14.49</v>
      </c>
      <c r="F186" s="1">
        <v>2355</v>
      </c>
      <c r="G186" s="2">
        <v>16.11</v>
      </c>
      <c r="H186" s="2">
        <v>96.6</v>
      </c>
      <c r="I186" s="1">
        <v>719</v>
      </c>
      <c r="J186" s="1">
        <v>76.5</v>
      </c>
      <c r="K186" s="1">
        <v>1513</v>
      </c>
      <c r="L186" s="1">
        <v>87.6</v>
      </c>
      <c r="M186" s="1">
        <v>15.84</v>
      </c>
      <c r="N186" s="5">
        <f t="shared" si="9"/>
        <v>4.02336</v>
      </c>
      <c r="O186" s="1">
        <v>0</v>
      </c>
      <c r="P186" s="1">
        <v>0.209</v>
      </c>
      <c r="Q186" s="1">
        <v>24.98</v>
      </c>
      <c r="R186" s="1">
        <v>48.87</v>
      </c>
      <c r="S186" s="1">
        <v>2.212</v>
      </c>
      <c r="T186" s="1">
        <v>1202</v>
      </c>
      <c r="U186" s="2">
        <v>226.2</v>
      </c>
      <c r="V186" s="1"/>
    </row>
    <row r="187" spans="1:22" ht="10.5">
      <c r="A187" s="16">
        <v>40691</v>
      </c>
      <c r="B187" s="1">
        <v>931</v>
      </c>
      <c r="C187" s="2">
        <v>16.22</v>
      </c>
      <c r="D187" s="1">
        <v>1216</v>
      </c>
      <c r="E187" s="2">
        <v>11.27</v>
      </c>
      <c r="F187" s="1">
        <v>0</v>
      </c>
      <c r="G187" s="2">
        <v>13.61</v>
      </c>
      <c r="H187" s="2">
        <v>98</v>
      </c>
      <c r="I187" s="1">
        <v>655</v>
      </c>
      <c r="J187" s="1">
        <v>76.3</v>
      </c>
      <c r="K187" s="1">
        <v>1221</v>
      </c>
      <c r="L187" s="1">
        <v>89.9</v>
      </c>
      <c r="M187" s="1"/>
      <c r="O187" s="1">
        <v>1.6</v>
      </c>
      <c r="P187" s="1">
        <v>0.235</v>
      </c>
      <c r="Q187" s="1">
        <v>29.15</v>
      </c>
      <c r="R187" s="1">
        <v>45.52</v>
      </c>
      <c r="S187" s="1">
        <v>2.037</v>
      </c>
      <c r="T187" s="1">
        <v>1436</v>
      </c>
      <c r="U187" s="2">
        <v>251.2</v>
      </c>
      <c r="V187" s="1"/>
    </row>
    <row r="188" spans="1:22" ht="10.5">
      <c r="A188" s="16">
        <v>40692</v>
      </c>
      <c r="B188" s="1">
        <v>931</v>
      </c>
      <c r="C188" s="2">
        <v>18.29</v>
      </c>
      <c r="D188" s="1">
        <v>1401</v>
      </c>
      <c r="E188" s="2">
        <v>6.082</v>
      </c>
      <c r="F188" s="1">
        <v>655</v>
      </c>
      <c r="G188" s="2">
        <v>12.01</v>
      </c>
      <c r="H188" s="2">
        <v>99.2</v>
      </c>
      <c r="I188" s="1">
        <v>733</v>
      </c>
      <c r="J188" s="1">
        <v>44.56</v>
      </c>
      <c r="K188" s="1">
        <v>1348</v>
      </c>
      <c r="L188" s="1">
        <v>81.1</v>
      </c>
      <c r="M188" s="1">
        <v>182.6</v>
      </c>
      <c r="N188" s="5">
        <f t="shared" si="9"/>
        <v>46.3804</v>
      </c>
      <c r="O188" s="1">
        <v>0</v>
      </c>
      <c r="P188" s="1">
        <v>0.317</v>
      </c>
      <c r="Q188" s="1">
        <v>32.79</v>
      </c>
      <c r="R188" s="1">
        <v>50.91</v>
      </c>
      <c r="S188" s="1">
        <v>2.862</v>
      </c>
      <c r="T188" s="1">
        <v>1024</v>
      </c>
      <c r="U188" s="2">
        <v>12.37</v>
      </c>
      <c r="V188" s="1"/>
    </row>
    <row r="189" spans="1:22" ht="10.5">
      <c r="A189" s="16">
        <v>40693</v>
      </c>
      <c r="B189" s="1">
        <v>931</v>
      </c>
      <c r="C189" s="2">
        <v>19.71</v>
      </c>
      <c r="D189" s="1">
        <v>1405</v>
      </c>
      <c r="E189" s="2">
        <v>7.57</v>
      </c>
      <c r="F189" s="1">
        <v>252</v>
      </c>
      <c r="G189" s="2">
        <v>12.74</v>
      </c>
      <c r="H189" s="2">
        <v>99.5</v>
      </c>
      <c r="I189" s="1">
        <v>709</v>
      </c>
      <c r="J189" s="1">
        <v>55.08</v>
      </c>
      <c r="K189" s="1">
        <v>1320</v>
      </c>
      <c r="L189" s="1">
        <v>87</v>
      </c>
      <c r="M189" s="1">
        <v>161.1</v>
      </c>
      <c r="N189" s="5">
        <f t="shared" si="9"/>
        <v>40.919399999999996</v>
      </c>
      <c r="O189" s="1">
        <v>0</v>
      </c>
      <c r="P189" s="1">
        <v>0.269</v>
      </c>
      <c r="Q189" s="1">
        <v>28.68</v>
      </c>
      <c r="R189" s="1">
        <v>46.61</v>
      </c>
      <c r="S189" s="1">
        <v>2.725</v>
      </c>
      <c r="T189" s="1">
        <v>940</v>
      </c>
      <c r="U189" s="2">
        <v>55.22</v>
      </c>
      <c r="V189" s="1"/>
    </row>
    <row r="190" spans="1:22" ht="10.5">
      <c r="A190" s="16">
        <v>40694</v>
      </c>
      <c r="B190" s="1">
        <v>930</v>
      </c>
      <c r="C190" s="2">
        <v>22.61</v>
      </c>
      <c r="D190" s="1">
        <v>1532</v>
      </c>
      <c r="E190" s="2">
        <v>11.74</v>
      </c>
      <c r="F190" s="1">
        <v>0</v>
      </c>
      <c r="G190" s="2">
        <v>15.18</v>
      </c>
      <c r="H190" s="2">
        <v>95.2</v>
      </c>
      <c r="I190" s="1">
        <v>2359</v>
      </c>
      <c r="J190" s="1">
        <v>47.82</v>
      </c>
      <c r="K190" s="1">
        <v>1554</v>
      </c>
      <c r="L190" s="1">
        <v>84.8</v>
      </c>
      <c r="M190" s="1">
        <v>117.5</v>
      </c>
      <c r="N190" s="5">
        <f>0.254*M190</f>
        <v>29.845</v>
      </c>
      <c r="O190" s="1">
        <v>0</v>
      </c>
      <c r="P190" s="1">
        <v>0.278</v>
      </c>
      <c r="Q190" s="1">
        <v>24.69</v>
      </c>
      <c r="R190" s="1">
        <v>44.88</v>
      </c>
      <c r="S190" s="1">
        <v>2.15</v>
      </c>
      <c r="T190" s="1">
        <v>1122</v>
      </c>
      <c r="U190" s="2">
        <v>23.7</v>
      </c>
      <c r="V190" s="1"/>
    </row>
    <row r="191" spans="1:22" ht="10.5">
      <c r="A191" s="16"/>
      <c r="D191" s="1"/>
      <c r="F191" s="1"/>
      <c r="I191" s="1"/>
      <c r="K191" s="1"/>
      <c r="O191" s="1"/>
      <c r="T191" s="1"/>
      <c r="V191" s="1"/>
    </row>
    <row r="192" spans="1:22" ht="10.5">
      <c r="A192" s="13" t="s">
        <v>27</v>
      </c>
      <c r="D192" s="2" t="s">
        <v>3</v>
      </c>
      <c r="F192" s="2" t="s">
        <v>3</v>
      </c>
      <c r="I192" s="2" t="s">
        <v>3</v>
      </c>
      <c r="K192" s="2" t="s">
        <v>3</v>
      </c>
      <c r="M192" s="5">
        <f>SUM(M160:M190)</f>
        <v>3800.9089999999997</v>
      </c>
      <c r="N192" s="5">
        <f>SUM(N160:N190)</f>
        <v>965.4308860000001</v>
      </c>
      <c r="O192" s="2">
        <f>SUM(O160:O190)</f>
        <v>25.4</v>
      </c>
      <c r="T192" s="1" t="s">
        <v>3</v>
      </c>
      <c r="U192" s="17"/>
      <c r="V192" s="1"/>
    </row>
    <row r="193" spans="1:22" ht="10.5">
      <c r="A193" s="13" t="s">
        <v>33</v>
      </c>
      <c r="B193" s="2">
        <f>AVERAGE(B160:B190)</f>
        <v>930.15</v>
      </c>
      <c r="C193" s="2">
        <f>AVERAGE(C160:C190)</f>
        <v>22.53666666666667</v>
      </c>
      <c r="D193" s="4"/>
      <c r="E193" s="2">
        <f>AVERAGE(E160:E190)</f>
        <v>12.382399999999997</v>
      </c>
      <c r="G193" s="2">
        <f>AVERAGE(G160:G190)</f>
        <v>16.441333333333336</v>
      </c>
      <c r="H193" s="2">
        <f>AVERAGE(H160:H190)</f>
        <v>98.24666666666666</v>
      </c>
      <c r="J193" s="2">
        <f>AVERAGE(J160:J190)</f>
        <v>54.322333333333326</v>
      </c>
      <c r="K193" s="4"/>
      <c r="L193" s="2">
        <f aca="true" t="shared" si="10" ref="L193:S193">AVERAGE(L160:L190)</f>
        <v>85.10000000000001</v>
      </c>
      <c r="M193" s="5">
        <f t="shared" si="10"/>
        <v>131.0658275862069</v>
      </c>
      <c r="N193" s="5">
        <f t="shared" si="10"/>
        <v>33.29072020689655</v>
      </c>
      <c r="O193" s="2">
        <f t="shared" si="10"/>
        <v>0.8466666666666666</v>
      </c>
      <c r="P193" s="6">
        <f t="shared" si="10"/>
        <v>0.3168333333333333</v>
      </c>
      <c r="Q193" s="2">
        <f t="shared" si="10"/>
        <v>131.64100000000002</v>
      </c>
      <c r="R193" s="2">
        <f t="shared" si="10"/>
        <v>47.10133333333332</v>
      </c>
      <c r="S193" s="6">
        <f t="shared" si="10"/>
        <v>2.5722</v>
      </c>
      <c r="T193" s="1"/>
      <c r="V193" s="1"/>
    </row>
    <row r="194" spans="1:22" ht="10.5">
      <c r="A194" s="13" t="s">
        <v>34</v>
      </c>
      <c r="B194" s="2">
        <f>MAX(B160:B190)</f>
        <v>934</v>
      </c>
      <c r="C194" s="2">
        <f>MAX(C160:C190)</f>
        <v>26.77</v>
      </c>
      <c r="D194" s="4">
        <v>11</v>
      </c>
      <c r="E194" s="2">
        <f>MAX(E160:E190)</f>
        <v>16.54</v>
      </c>
      <c r="G194" s="2">
        <f>MAX(G160:G190)</f>
        <v>19.92</v>
      </c>
      <c r="H194" s="2">
        <f>MAX(H160:H190)</f>
        <v>99.5</v>
      </c>
      <c r="I194" s="4" t="s">
        <v>56</v>
      </c>
      <c r="J194" s="2">
        <f>MAX(J160:J190)</f>
        <v>81.6</v>
      </c>
      <c r="K194" s="4"/>
      <c r="L194" s="2">
        <f>MAX(L160:L190)</f>
        <v>92.7</v>
      </c>
      <c r="M194" s="5">
        <f>MAX(M160:M190)</f>
        <v>219.7</v>
      </c>
      <c r="N194" s="5">
        <f>MAX(N160:N190)</f>
        <v>55.803799999999995</v>
      </c>
      <c r="O194" s="2">
        <f>MAX(O160:O190)</f>
        <v>11.6</v>
      </c>
      <c r="Q194" s="2">
        <f>MAX(Q160:Q190)</f>
        <v>353.3</v>
      </c>
      <c r="R194" s="2">
        <f>MAX(R160:R190)</f>
        <v>63.16</v>
      </c>
      <c r="S194" s="6">
        <f>MAX(S160:S190)</f>
        <v>3.712</v>
      </c>
      <c r="T194" s="1">
        <v>23</v>
      </c>
      <c r="U194" s="2">
        <v>2.996</v>
      </c>
      <c r="V194" s="1"/>
    </row>
    <row r="195" spans="1:22" ht="10.5">
      <c r="A195" s="13" t="s">
        <v>35</v>
      </c>
      <c r="B195" s="2">
        <f>MIN(B160:B190)</f>
        <v>925</v>
      </c>
      <c r="C195" s="2">
        <f>MIN(C160:C190)</f>
        <v>16.22</v>
      </c>
      <c r="D195" s="4"/>
      <c r="E195" s="2">
        <f>MIN(E160:E190)</f>
        <v>6.082</v>
      </c>
      <c r="F195" s="4">
        <v>29</v>
      </c>
      <c r="G195" s="2">
        <f>MIN(G160:G190)</f>
        <v>12.01</v>
      </c>
      <c r="H195" s="2">
        <f>MIN(H160:H190)</f>
        <v>95.2</v>
      </c>
      <c r="J195" s="2">
        <f>MIN(J160:J190)</f>
        <v>37.1</v>
      </c>
      <c r="K195" s="4">
        <v>6</v>
      </c>
      <c r="L195" s="2">
        <f>MIN(L160:L190)</f>
        <v>75.5</v>
      </c>
      <c r="M195" s="2">
        <f>MIN(M160:M190)</f>
        <v>6.589</v>
      </c>
      <c r="N195" s="2">
        <f>MIN(N160:N190)</f>
        <v>1.6736060000000001</v>
      </c>
      <c r="O195" s="2"/>
      <c r="Q195" s="2">
        <f>MIN(Q160:Q190)</f>
        <v>14.04</v>
      </c>
      <c r="R195" s="2">
        <f>MIN(R160:R190)</f>
        <v>31.25</v>
      </c>
      <c r="S195" s="6">
        <f>MIN(S160:S190)</f>
        <v>1.937</v>
      </c>
      <c r="T195" s="1"/>
      <c r="V195" s="1"/>
    </row>
    <row r="196" spans="1:22" ht="10.5">
      <c r="A196" s="16"/>
      <c r="D196" s="1"/>
      <c r="F196" s="1"/>
      <c r="I196" s="1"/>
      <c r="K196" s="1"/>
      <c r="O196" s="1"/>
      <c r="T196" s="1"/>
      <c r="V196" s="1"/>
    </row>
    <row r="197" spans="1:22" ht="10.5">
      <c r="A197" s="16">
        <v>40695</v>
      </c>
      <c r="B197" s="1">
        <v>928</v>
      </c>
      <c r="C197" s="2">
        <v>22.47</v>
      </c>
      <c r="D197" s="1">
        <v>1524</v>
      </c>
      <c r="E197" s="2">
        <v>7.6</v>
      </c>
      <c r="F197" s="1">
        <v>645</v>
      </c>
      <c r="G197" s="2">
        <v>13.24</v>
      </c>
      <c r="H197" s="2">
        <v>99.5</v>
      </c>
      <c r="I197" s="1">
        <v>756</v>
      </c>
      <c r="J197" s="2">
        <v>35.7</v>
      </c>
      <c r="K197" s="1">
        <v>1504</v>
      </c>
      <c r="L197" s="2">
        <v>84.8</v>
      </c>
      <c r="M197" s="1">
        <v>135.4</v>
      </c>
      <c r="N197" s="5">
        <f>0.254*M197</f>
        <v>34.391600000000004</v>
      </c>
      <c r="O197" s="1">
        <v>0</v>
      </c>
      <c r="P197" s="1">
        <v>0.208</v>
      </c>
      <c r="Q197" s="1">
        <v>32.03</v>
      </c>
      <c r="R197" s="1">
        <v>34.55</v>
      </c>
      <c r="S197" s="1">
        <v>2.437</v>
      </c>
      <c r="T197" s="1">
        <v>1308</v>
      </c>
      <c r="U197" s="1">
        <v>241.3</v>
      </c>
      <c r="V197" s="1"/>
    </row>
    <row r="198" spans="1:22" ht="10.5">
      <c r="A198" s="16">
        <v>40696</v>
      </c>
      <c r="B198" s="1">
        <v>928</v>
      </c>
      <c r="C198" s="2">
        <v>22.1</v>
      </c>
      <c r="D198" s="1">
        <v>1534</v>
      </c>
      <c r="E198" s="2">
        <v>7.56</v>
      </c>
      <c r="F198" s="1">
        <v>504</v>
      </c>
      <c r="G198" s="2">
        <v>13.84</v>
      </c>
      <c r="H198" s="2">
        <v>99.5</v>
      </c>
      <c r="I198" s="1">
        <v>519</v>
      </c>
      <c r="J198" s="2">
        <v>59.91</v>
      </c>
      <c r="K198" s="1">
        <v>1529</v>
      </c>
      <c r="L198" s="2">
        <v>91.6</v>
      </c>
      <c r="M198" s="1">
        <v>87.4</v>
      </c>
      <c r="N198" s="5">
        <f aca="true" t="shared" si="11" ref="N198:N226">0.254*M198</f>
        <v>22.1996</v>
      </c>
      <c r="O198" s="1">
        <v>0</v>
      </c>
      <c r="P198" s="1">
        <v>0.214</v>
      </c>
      <c r="Q198" s="1">
        <v>41.89</v>
      </c>
      <c r="R198" s="1">
        <v>37.35</v>
      </c>
      <c r="S198" s="1">
        <v>2.137</v>
      </c>
      <c r="T198" s="1">
        <v>1257</v>
      </c>
      <c r="U198" s="1">
        <v>1.237</v>
      </c>
      <c r="V198" s="1"/>
    </row>
    <row r="199" spans="1:22" ht="10.5">
      <c r="A199" s="16">
        <v>40697</v>
      </c>
      <c r="B199" s="1">
        <v>927</v>
      </c>
      <c r="C199" s="2">
        <v>22.91</v>
      </c>
      <c r="D199" s="1">
        <v>1448</v>
      </c>
      <c r="E199" s="2">
        <v>11.71</v>
      </c>
      <c r="F199" s="1">
        <v>0</v>
      </c>
      <c r="G199" s="2">
        <v>16.42</v>
      </c>
      <c r="H199" s="2">
        <v>99.2</v>
      </c>
      <c r="I199" s="1">
        <v>657</v>
      </c>
      <c r="J199" s="2">
        <v>49.21</v>
      </c>
      <c r="K199" s="1">
        <v>1444</v>
      </c>
      <c r="L199" s="2">
        <v>83</v>
      </c>
      <c r="M199" s="1">
        <v>112.7</v>
      </c>
      <c r="N199" s="5">
        <f t="shared" si="11"/>
        <v>28.6258</v>
      </c>
      <c r="O199" s="1">
        <v>0</v>
      </c>
      <c r="P199" s="1">
        <v>0.322</v>
      </c>
      <c r="Q199" s="1">
        <v>293.6</v>
      </c>
      <c r="R199" s="1">
        <v>35.8</v>
      </c>
      <c r="S199" s="1">
        <v>2.875</v>
      </c>
      <c r="T199" s="1">
        <v>1149</v>
      </c>
      <c r="U199" s="1">
        <v>309.5</v>
      </c>
      <c r="V199" s="1"/>
    </row>
    <row r="200" spans="1:22" ht="10.5">
      <c r="A200" s="16">
        <v>40698</v>
      </c>
      <c r="B200" s="1">
        <v>930</v>
      </c>
      <c r="C200" s="2">
        <v>20.29</v>
      </c>
      <c r="D200" s="1">
        <v>1356</v>
      </c>
      <c r="E200" s="2">
        <v>8.56</v>
      </c>
      <c r="F200" s="1">
        <v>0</v>
      </c>
      <c r="G200" s="2">
        <v>13.54</v>
      </c>
      <c r="H200" s="2">
        <v>99.4</v>
      </c>
      <c r="I200" s="1">
        <v>708</v>
      </c>
      <c r="J200" s="2">
        <v>53.27</v>
      </c>
      <c r="K200" s="1">
        <v>1439</v>
      </c>
      <c r="L200" s="2">
        <v>83.5</v>
      </c>
      <c r="M200" s="1">
        <v>103.8</v>
      </c>
      <c r="N200" s="5">
        <f t="shared" si="11"/>
        <v>26.365199999999998</v>
      </c>
      <c r="O200" s="1">
        <v>0</v>
      </c>
      <c r="P200" s="1">
        <v>0.526</v>
      </c>
      <c r="Q200" s="1">
        <v>347.1</v>
      </c>
      <c r="R200" s="1">
        <v>56.91</v>
      </c>
      <c r="S200" s="1">
        <v>2.837</v>
      </c>
      <c r="T200" s="1">
        <v>1739</v>
      </c>
      <c r="U200" s="1">
        <v>267.5</v>
      </c>
      <c r="V200" s="1"/>
    </row>
    <row r="201" spans="1:22" ht="10.5">
      <c r="A201" s="16">
        <v>40699</v>
      </c>
      <c r="B201" s="1">
        <v>932</v>
      </c>
      <c r="C201" s="2">
        <v>17.01</v>
      </c>
      <c r="D201" s="1">
        <v>1358</v>
      </c>
      <c r="E201" s="2">
        <v>6.695</v>
      </c>
      <c r="F201" s="1">
        <v>203</v>
      </c>
      <c r="G201" s="2">
        <v>11.14</v>
      </c>
      <c r="H201" s="2">
        <v>98.2</v>
      </c>
      <c r="I201" s="1">
        <v>426</v>
      </c>
      <c r="J201" s="2">
        <v>49.68</v>
      </c>
      <c r="K201" s="1">
        <v>1603</v>
      </c>
      <c r="L201" s="2">
        <v>82.9</v>
      </c>
      <c r="M201" s="1">
        <v>106.8</v>
      </c>
      <c r="N201" s="5">
        <f t="shared" si="11"/>
        <v>27.1272</v>
      </c>
      <c r="O201" s="1">
        <v>0</v>
      </c>
      <c r="P201" s="1">
        <v>0.342</v>
      </c>
      <c r="Q201" s="1">
        <v>20.52</v>
      </c>
      <c r="R201" s="1">
        <v>43.31</v>
      </c>
      <c r="S201" s="1">
        <v>2.762</v>
      </c>
      <c r="T201" s="1">
        <v>1400</v>
      </c>
      <c r="U201" s="1">
        <v>25.69</v>
      </c>
      <c r="V201" s="1"/>
    </row>
    <row r="202" spans="1:22" ht="10.5">
      <c r="A202" s="16">
        <v>40700</v>
      </c>
      <c r="B202" s="1">
        <v>929</v>
      </c>
      <c r="C202" s="2">
        <v>23.22</v>
      </c>
      <c r="D202" s="1">
        <v>1502</v>
      </c>
      <c r="E202" s="2">
        <v>8.4</v>
      </c>
      <c r="F202" s="1">
        <v>1</v>
      </c>
      <c r="G202" s="2">
        <v>13.43</v>
      </c>
      <c r="H202" s="2">
        <v>98.3</v>
      </c>
      <c r="I202" s="1">
        <v>2335</v>
      </c>
      <c r="J202" s="2">
        <v>40.39</v>
      </c>
      <c r="K202" s="1">
        <v>1502</v>
      </c>
      <c r="L202" s="2">
        <v>81.7</v>
      </c>
      <c r="M202" s="1">
        <v>205.7</v>
      </c>
      <c r="N202" s="5">
        <f t="shared" si="11"/>
        <v>52.2478</v>
      </c>
      <c r="O202" s="1">
        <v>0</v>
      </c>
      <c r="P202" s="1">
        <v>0.487</v>
      </c>
      <c r="Q202" s="1">
        <v>32.58</v>
      </c>
      <c r="R202" s="1">
        <v>53.76</v>
      </c>
      <c r="S202" s="1">
        <v>2.575</v>
      </c>
      <c r="T202" s="1">
        <v>412</v>
      </c>
      <c r="U202" s="1">
        <v>67.36</v>
      </c>
      <c r="V202" s="1"/>
    </row>
    <row r="203" spans="1:22" ht="10.5">
      <c r="A203" s="16">
        <v>40701</v>
      </c>
      <c r="B203" s="1">
        <v>922</v>
      </c>
      <c r="C203" s="2">
        <v>25.13</v>
      </c>
      <c r="D203" s="1">
        <v>1256</v>
      </c>
      <c r="E203" s="2">
        <v>10.49</v>
      </c>
      <c r="F203" s="1">
        <v>23</v>
      </c>
      <c r="G203" s="2">
        <v>16.45</v>
      </c>
      <c r="H203" s="2">
        <v>99.3</v>
      </c>
      <c r="I203" s="1">
        <v>733</v>
      </c>
      <c r="J203" s="2">
        <v>50.14</v>
      </c>
      <c r="K203" s="1">
        <v>1314</v>
      </c>
      <c r="L203" s="2">
        <v>82.6</v>
      </c>
      <c r="M203" s="1">
        <v>122.6</v>
      </c>
      <c r="N203" s="5">
        <f t="shared" si="11"/>
        <v>31.1404</v>
      </c>
      <c r="O203" s="1">
        <v>34.9</v>
      </c>
      <c r="P203" s="1">
        <v>1.561</v>
      </c>
      <c r="Q203" s="1">
        <v>299.6</v>
      </c>
      <c r="R203" s="1">
        <v>61.76</v>
      </c>
      <c r="S203" s="1">
        <v>6.262</v>
      </c>
      <c r="T203" s="1">
        <v>1905</v>
      </c>
      <c r="U203" s="1">
        <v>244</v>
      </c>
      <c r="V203" s="1"/>
    </row>
    <row r="204" spans="1:21" ht="10.5">
      <c r="A204" s="16">
        <v>40702</v>
      </c>
      <c r="B204" s="1">
        <v>925</v>
      </c>
      <c r="C204" s="2">
        <v>17.99</v>
      </c>
      <c r="D204" s="1">
        <v>1558</v>
      </c>
      <c r="E204" s="2">
        <v>8.67</v>
      </c>
      <c r="F204" s="1">
        <v>0</v>
      </c>
      <c r="G204" s="2">
        <v>12.74</v>
      </c>
      <c r="H204" s="2">
        <v>96.9</v>
      </c>
      <c r="I204" s="1">
        <v>2103</v>
      </c>
      <c r="J204" s="2">
        <v>49.78</v>
      </c>
      <c r="K204" s="1">
        <v>1351</v>
      </c>
      <c r="L204" s="2">
        <v>77.2</v>
      </c>
      <c r="M204" s="1">
        <v>71.3</v>
      </c>
      <c r="N204" s="5">
        <f t="shared" si="11"/>
        <v>18.1102</v>
      </c>
      <c r="O204" s="1">
        <v>0</v>
      </c>
      <c r="P204" s="1">
        <v>0.991</v>
      </c>
      <c r="Q204" s="1">
        <v>281.2</v>
      </c>
      <c r="R204" s="1">
        <v>50.48</v>
      </c>
      <c r="S204" s="1">
        <v>4.912</v>
      </c>
      <c r="T204" s="1">
        <v>1</v>
      </c>
      <c r="U204" s="1">
        <v>308.9</v>
      </c>
    </row>
    <row r="205" spans="1:21" ht="10.5">
      <c r="A205" s="16">
        <v>40703</v>
      </c>
      <c r="B205" s="1">
        <v>927</v>
      </c>
      <c r="C205" s="2">
        <v>13.33</v>
      </c>
      <c r="D205" s="1">
        <v>1607</v>
      </c>
      <c r="E205" s="2">
        <v>7.27</v>
      </c>
      <c r="F205" s="1">
        <v>221</v>
      </c>
      <c r="G205" s="2">
        <v>10.49</v>
      </c>
      <c r="H205" s="2">
        <v>99.2</v>
      </c>
      <c r="I205" s="1">
        <v>2214</v>
      </c>
      <c r="J205" s="2">
        <v>87.6</v>
      </c>
      <c r="K205" s="1">
        <v>813</v>
      </c>
      <c r="L205" s="2">
        <v>97.2</v>
      </c>
      <c r="M205" s="1"/>
      <c r="O205" s="1">
        <v>21.8</v>
      </c>
      <c r="P205" s="1">
        <v>0.134</v>
      </c>
      <c r="Q205" s="1">
        <v>259.2</v>
      </c>
      <c r="R205" s="1">
        <v>44.29</v>
      </c>
      <c r="S205" s="1">
        <v>3.537</v>
      </c>
      <c r="T205" s="1">
        <v>1606</v>
      </c>
      <c r="U205" s="1">
        <v>248.8</v>
      </c>
    </row>
    <row r="206" spans="1:21" ht="10.5">
      <c r="A206" s="16">
        <v>40704</v>
      </c>
      <c r="B206" s="1">
        <v>930</v>
      </c>
      <c r="C206" s="2">
        <v>17.42</v>
      </c>
      <c r="D206" s="1">
        <v>1446</v>
      </c>
      <c r="E206" s="2">
        <v>7.55</v>
      </c>
      <c r="F206" s="1">
        <v>2353</v>
      </c>
      <c r="G206" s="2">
        <v>13.14</v>
      </c>
      <c r="H206" s="2">
        <v>99.2</v>
      </c>
      <c r="I206" s="1">
        <v>58</v>
      </c>
      <c r="J206" s="2">
        <v>68.61</v>
      </c>
      <c r="K206" s="1">
        <v>1236</v>
      </c>
      <c r="L206" s="2">
        <v>89.4</v>
      </c>
      <c r="M206" s="1">
        <v>89.9</v>
      </c>
      <c r="N206" s="5">
        <f t="shared" si="11"/>
        <v>22.834600000000002</v>
      </c>
      <c r="O206" s="1">
        <v>0</v>
      </c>
      <c r="P206" s="1">
        <v>0.304</v>
      </c>
      <c r="Q206" s="1">
        <v>285.1</v>
      </c>
      <c r="R206" s="1">
        <v>33.4</v>
      </c>
      <c r="S206" s="1">
        <v>2.225</v>
      </c>
      <c r="T206" s="1">
        <v>1102</v>
      </c>
      <c r="U206" s="1">
        <v>270.5</v>
      </c>
    </row>
    <row r="207" spans="1:21" ht="10.5">
      <c r="A207" s="16">
        <v>40705</v>
      </c>
      <c r="B207" s="1">
        <v>932</v>
      </c>
      <c r="C207" s="2">
        <v>18.46</v>
      </c>
      <c r="D207" s="1">
        <v>1420</v>
      </c>
      <c r="E207" s="2">
        <v>5.354</v>
      </c>
      <c r="F207" s="1">
        <v>650</v>
      </c>
      <c r="G207" s="2">
        <v>11.09</v>
      </c>
      <c r="H207" s="2">
        <v>99.9</v>
      </c>
      <c r="I207" s="1">
        <v>648</v>
      </c>
      <c r="J207" s="2">
        <v>47.37</v>
      </c>
      <c r="K207" s="1">
        <v>1452</v>
      </c>
      <c r="L207" s="2">
        <v>87</v>
      </c>
      <c r="M207" s="1">
        <v>145.5</v>
      </c>
      <c r="N207" s="5">
        <f t="shared" si="11"/>
        <v>36.957</v>
      </c>
      <c r="O207" s="1">
        <v>0</v>
      </c>
      <c r="P207" s="1">
        <v>0.214</v>
      </c>
      <c r="Q207" s="1">
        <v>30.75</v>
      </c>
      <c r="R207" s="1">
        <v>35.72</v>
      </c>
      <c r="S207" s="1">
        <v>2.55</v>
      </c>
      <c r="T207" s="1">
        <v>1317</v>
      </c>
      <c r="U207" s="1">
        <v>6.755</v>
      </c>
    </row>
    <row r="208" spans="1:22" ht="10.5">
      <c r="A208" s="16">
        <v>40706</v>
      </c>
      <c r="B208" s="1">
        <v>932</v>
      </c>
      <c r="C208" s="2">
        <v>21.9</v>
      </c>
      <c r="D208" s="1">
        <v>1535</v>
      </c>
      <c r="E208" s="2">
        <v>9.4</v>
      </c>
      <c r="F208" s="1">
        <v>2351</v>
      </c>
      <c r="G208" s="2">
        <v>13.85</v>
      </c>
      <c r="H208" s="2">
        <v>98.8</v>
      </c>
      <c r="I208" s="1">
        <v>2322</v>
      </c>
      <c r="J208" s="2">
        <v>40.05</v>
      </c>
      <c r="K208" s="1">
        <v>1549</v>
      </c>
      <c r="L208" s="2">
        <v>84.9</v>
      </c>
      <c r="M208" s="1">
        <v>157.4</v>
      </c>
      <c r="N208" s="5">
        <f t="shared" si="11"/>
        <v>39.979600000000005</v>
      </c>
      <c r="O208" s="1">
        <v>0</v>
      </c>
      <c r="P208" s="1">
        <v>0.344</v>
      </c>
      <c r="Q208" s="1">
        <v>31.57</v>
      </c>
      <c r="R208" s="1">
        <v>46.67</v>
      </c>
      <c r="S208" s="1">
        <v>2.725</v>
      </c>
      <c r="T208" s="1">
        <v>1104</v>
      </c>
      <c r="U208" s="1">
        <v>335.1</v>
      </c>
      <c r="V208" s="1"/>
    </row>
    <row r="209" spans="1:22" ht="10.5">
      <c r="A209" s="16">
        <v>40707</v>
      </c>
      <c r="B209" s="1">
        <v>933</v>
      </c>
      <c r="C209" s="2">
        <v>23.98</v>
      </c>
      <c r="D209" s="1">
        <v>1532</v>
      </c>
      <c r="E209" s="2">
        <v>7.75</v>
      </c>
      <c r="F209" s="1">
        <v>711</v>
      </c>
      <c r="G209" s="2">
        <v>13.86</v>
      </c>
      <c r="H209" s="2">
        <v>99.8</v>
      </c>
      <c r="I209" s="1">
        <v>657</v>
      </c>
      <c r="J209" s="2">
        <v>41.66</v>
      </c>
      <c r="K209" s="1">
        <v>1534</v>
      </c>
      <c r="L209" s="2">
        <v>85.4</v>
      </c>
      <c r="M209" s="1">
        <v>209.2</v>
      </c>
      <c r="N209" s="5">
        <f t="shared" si="11"/>
        <v>53.1368</v>
      </c>
      <c r="O209" s="1">
        <v>0</v>
      </c>
      <c r="P209" s="1">
        <v>0.203</v>
      </c>
      <c r="Q209" s="1">
        <v>326.3</v>
      </c>
      <c r="R209" s="1">
        <v>27.66</v>
      </c>
      <c r="S209" s="1">
        <v>2.437</v>
      </c>
      <c r="T209" s="1">
        <v>1304</v>
      </c>
      <c r="U209" s="1">
        <v>314.9</v>
      </c>
      <c r="V209" s="1"/>
    </row>
    <row r="210" spans="1:22" ht="10.5">
      <c r="A210" s="16">
        <v>40708</v>
      </c>
      <c r="B210" s="1">
        <v>934</v>
      </c>
      <c r="C210" s="2">
        <v>20.26</v>
      </c>
      <c r="D210" s="1">
        <v>1250</v>
      </c>
      <c r="E210" s="2">
        <v>9.44</v>
      </c>
      <c r="F210" s="1">
        <v>211</v>
      </c>
      <c r="G210" s="2">
        <v>13.93</v>
      </c>
      <c r="H210" s="2">
        <v>98.9</v>
      </c>
      <c r="I210" s="1">
        <v>345</v>
      </c>
      <c r="J210" s="2">
        <v>60.87</v>
      </c>
      <c r="K210" s="1">
        <v>1251</v>
      </c>
      <c r="L210" s="2">
        <v>87.9</v>
      </c>
      <c r="M210" s="1">
        <v>140.6</v>
      </c>
      <c r="N210" s="5">
        <f t="shared" si="11"/>
        <v>35.7124</v>
      </c>
      <c r="O210" s="1">
        <v>0</v>
      </c>
      <c r="P210" s="1">
        <v>0.393</v>
      </c>
      <c r="Q210" s="1">
        <v>9.58</v>
      </c>
      <c r="R210" s="1">
        <v>57.79</v>
      </c>
      <c r="S210" s="1">
        <v>2.937</v>
      </c>
      <c r="T210" s="1">
        <v>932</v>
      </c>
      <c r="U210" s="1">
        <v>25.65</v>
      </c>
      <c r="V210" s="1"/>
    </row>
    <row r="211" spans="1:22" ht="10.5">
      <c r="A211" s="16">
        <v>40709</v>
      </c>
      <c r="B211" s="1">
        <v>934</v>
      </c>
      <c r="C211" s="2">
        <v>20.79</v>
      </c>
      <c r="D211" s="1">
        <v>1448</v>
      </c>
      <c r="E211" s="2">
        <v>11.27</v>
      </c>
      <c r="F211" s="1">
        <v>705</v>
      </c>
      <c r="G211" s="2">
        <v>15.13</v>
      </c>
      <c r="H211" s="2">
        <v>96.6</v>
      </c>
      <c r="I211" s="1">
        <v>708</v>
      </c>
      <c r="J211" s="2">
        <v>53.89</v>
      </c>
      <c r="K211" s="1">
        <v>1506</v>
      </c>
      <c r="L211" s="2">
        <v>83.1</v>
      </c>
      <c r="M211" s="1">
        <v>173.7</v>
      </c>
      <c r="N211" s="5">
        <f t="shared" si="11"/>
        <v>44.1198</v>
      </c>
      <c r="O211" s="1">
        <v>0</v>
      </c>
      <c r="P211" s="1">
        <v>0.475</v>
      </c>
      <c r="Q211" s="1">
        <v>16.03</v>
      </c>
      <c r="R211" s="1">
        <v>53.97</v>
      </c>
      <c r="S211" s="1">
        <v>3.162</v>
      </c>
      <c r="T211" s="1">
        <v>1220</v>
      </c>
      <c r="U211" s="1">
        <v>102.2</v>
      </c>
      <c r="V211" s="1"/>
    </row>
    <row r="212" spans="1:22" ht="10.5">
      <c r="A212" s="16">
        <v>40710</v>
      </c>
      <c r="B212" s="1">
        <v>932</v>
      </c>
      <c r="C212" s="2">
        <v>22.22</v>
      </c>
      <c r="D212" s="1">
        <v>1458</v>
      </c>
      <c r="E212" s="2">
        <v>9.42</v>
      </c>
      <c r="F212" s="1">
        <v>0</v>
      </c>
      <c r="G212" s="2">
        <v>14.61</v>
      </c>
      <c r="H212" s="2">
        <v>98.4</v>
      </c>
      <c r="I212" s="1">
        <v>2306</v>
      </c>
      <c r="J212" s="2">
        <v>41.19</v>
      </c>
      <c r="K212" s="1">
        <v>1538</v>
      </c>
      <c r="L212" s="2">
        <v>82.8</v>
      </c>
      <c r="M212" s="1">
        <v>172.9</v>
      </c>
      <c r="N212" s="5">
        <f t="shared" si="11"/>
        <v>43.9166</v>
      </c>
      <c r="O212" s="1">
        <v>0</v>
      </c>
      <c r="P212" s="1">
        <v>0.438</v>
      </c>
      <c r="Q212" s="1">
        <v>42.89</v>
      </c>
      <c r="R212" s="1">
        <v>48.75</v>
      </c>
      <c r="S212" s="1">
        <v>2.862</v>
      </c>
      <c r="T212" s="1">
        <v>216</v>
      </c>
      <c r="U212" s="1">
        <v>59.06</v>
      </c>
      <c r="V212" s="1"/>
    </row>
    <row r="213" spans="1:22" ht="10.5">
      <c r="A213" s="16">
        <v>40711</v>
      </c>
      <c r="B213" s="1">
        <v>931</v>
      </c>
      <c r="C213" s="2">
        <v>23.02</v>
      </c>
      <c r="D213" s="1">
        <v>1408</v>
      </c>
      <c r="E213" s="2">
        <v>7.15</v>
      </c>
      <c r="F213" s="1">
        <v>646</v>
      </c>
      <c r="G213" s="2">
        <v>13.57</v>
      </c>
      <c r="H213" s="2">
        <v>99.5</v>
      </c>
      <c r="I213" s="1">
        <v>732</v>
      </c>
      <c r="J213" s="2">
        <v>38.91</v>
      </c>
      <c r="K213" s="1">
        <v>1503</v>
      </c>
      <c r="L213" s="2">
        <v>80.9</v>
      </c>
      <c r="M213" s="1">
        <v>185.3</v>
      </c>
      <c r="N213" s="5">
        <f t="shared" si="11"/>
        <v>47.0662</v>
      </c>
      <c r="O213" s="1">
        <v>0</v>
      </c>
      <c r="P213" s="1">
        <v>0.379</v>
      </c>
      <c r="Q213" s="1">
        <v>300.9</v>
      </c>
      <c r="R213" s="1">
        <v>35.64</v>
      </c>
      <c r="S213" s="1">
        <v>3.387</v>
      </c>
      <c r="T213" s="1">
        <v>1336</v>
      </c>
      <c r="U213" s="1">
        <v>68.67</v>
      </c>
      <c r="V213" s="1"/>
    </row>
    <row r="214" spans="1:22" ht="10.5">
      <c r="A214" s="16">
        <v>40712</v>
      </c>
      <c r="B214" s="1">
        <v>930</v>
      </c>
      <c r="C214" s="2">
        <v>24.58</v>
      </c>
      <c r="D214" s="1">
        <v>1543</v>
      </c>
      <c r="E214" s="2">
        <v>8.37</v>
      </c>
      <c r="F214" s="1">
        <v>624</v>
      </c>
      <c r="G214" s="2">
        <v>15.23</v>
      </c>
      <c r="H214" s="2">
        <v>98.8</v>
      </c>
      <c r="I214" s="1">
        <v>725</v>
      </c>
      <c r="J214" s="2">
        <v>43.47</v>
      </c>
      <c r="K214" s="1">
        <v>1510</v>
      </c>
      <c r="L214" s="2">
        <v>79.1</v>
      </c>
      <c r="M214" s="1">
        <v>194.7</v>
      </c>
      <c r="N214" s="5">
        <f t="shared" si="11"/>
        <v>49.4538</v>
      </c>
      <c r="O214" s="1">
        <v>0</v>
      </c>
      <c r="P214" s="1">
        <v>0.328</v>
      </c>
      <c r="Q214" s="1">
        <v>305.2</v>
      </c>
      <c r="R214" s="1">
        <v>44.75</v>
      </c>
      <c r="S214" s="1">
        <v>3.187</v>
      </c>
      <c r="T214" s="1">
        <v>1002</v>
      </c>
      <c r="U214" s="1">
        <v>244.2</v>
      </c>
      <c r="V214" s="1"/>
    </row>
    <row r="215" spans="1:22" ht="10.5">
      <c r="A215" s="16">
        <v>40713</v>
      </c>
      <c r="B215" s="1">
        <v>929</v>
      </c>
      <c r="C215" s="2">
        <v>24.96</v>
      </c>
      <c r="D215" s="1">
        <v>1516</v>
      </c>
      <c r="E215" s="2">
        <v>9.95</v>
      </c>
      <c r="F215" s="1">
        <v>529</v>
      </c>
      <c r="G215" s="2">
        <v>15.73</v>
      </c>
      <c r="H215" s="2">
        <v>99.5</v>
      </c>
      <c r="I215" s="1">
        <v>811</v>
      </c>
      <c r="J215" s="2">
        <v>43.27</v>
      </c>
      <c r="K215" s="1">
        <v>1514</v>
      </c>
      <c r="L215" s="2">
        <v>84.7</v>
      </c>
      <c r="M215" s="1">
        <v>160.4</v>
      </c>
      <c r="N215" s="5">
        <f t="shared" si="11"/>
        <v>40.741600000000005</v>
      </c>
      <c r="O215" s="1">
        <v>0</v>
      </c>
      <c r="P215" s="1">
        <v>0.134</v>
      </c>
      <c r="Q215" s="1">
        <v>357.4</v>
      </c>
      <c r="R215" s="1">
        <v>36.56</v>
      </c>
      <c r="S215" s="1">
        <v>2.112</v>
      </c>
      <c r="T215" s="1">
        <v>1412</v>
      </c>
      <c r="U215" s="1">
        <v>298.3</v>
      </c>
      <c r="V215" s="1"/>
    </row>
    <row r="216" spans="1:22" ht="10.5">
      <c r="A216" s="16">
        <v>40714</v>
      </c>
      <c r="B216" s="1">
        <v>928</v>
      </c>
      <c r="C216" s="2">
        <v>25.91</v>
      </c>
      <c r="D216" s="1">
        <v>1430</v>
      </c>
      <c r="E216" s="2">
        <v>9.7</v>
      </c>
      <c r="F216" s="1">
        <v>656</v>
      </c>
      <c r="G216" s="2">
        <v>16.05</v>
      </c>
      <c r="H216" s="2">
        <v>99.4</v>
      </c>
      <c r="I216" s="1">
        <v>806</v>
      </c>
      <c r="J216" s="2">
        <v>37.84</v>
      </c>
      <c r="K216" s="1">
        <v>1518</v>
      </c>
      <c r="L216" s="2">
        <v>81.8</v>
      </c>
      <c r="M216" s="1">
        <v>163.9</v>
      </c>
      <c r="N216" s="5">
        <f t="shared" si="11"/>
        <v>41.6306</v>
      </c>
      <c r="O216" s="1">
        <v>0</v>
      </c>
      <c r="P216" s="1">
        <v>0.246</v>
      </c>
      <c r="Q216" s="1">
        <v>317.1</v>
      </c>
      <c r="R216" s="1">
        <v>31.88</v>
      </c>
      <c r="S216" s="1">
        <v>3.375</v>
      </c>
      <c r="T216" s="1">
        <v>1321</v>
      </c>
      <c r="U216" s="1">
        <v>58.3</v>
      </c>
      <c r="V216" s="1"/>
    </row>
    <row r="217" spans="1:22" ht="10.5">
      <c r="A217" s="16">
        <v>40715</v>
      </c>
      <c r="B217" s="1">
        <v>929</v>
      </c>
      <c r="C217" s="2">
        <v>26.57</v>
      </c>
      <c r="D217" s="1">
        <v>1351</v>
      </c>
      <c r="E217" s="2">
        <v>10.92</v>
      </c>
      <c r="F217" s="1">
        <v>632</v>
      </c>
      <c r="G217" s="2">
        <v>17.3</v>
      </c>
      <c r="H217" s="2">
        <v>99.4</v>
      </c>
      <c r="I217" s="1">
        <v>657</v>
      </c>
      <c r="J217" s="2">
        <v>39.62</v>
      </c>
      <c r="K217" s="1">
        <v>1354</v>
      </c>
      <c r="L217" s="2">
        <v>78.8</v>
      </c>
      <c r="M217" s="1">
        <v>208.4</v>
      </c>
      <c r="N217" s="5">
        <f t="shared" si="11"/>
        <v>52.933600000000006</v>
      </c>
      <c r="O217" s="1">
        <v>0</v>
      </c>
      <c r="P217" s="1">
        <v>0.467</v>
      </c>
      <c r="Q217" s="1">
        <v>307.5</v>
      </c>
      <c r="R217" s="1">
        <v>44.81</v>
      </c>
      <c r="S217" s="1">
        <v>2.887</v>
      </c>
      <c r="T217" s="1">
        <v>1145</v>
      </c>
      <c r="U217" s="1">
        <v>302</v>
      </c>
      <c r="V217" s="1"/>
    </row>
    <row r="218" spans="1:22" ht="10.5">
      <c r="A218" s="16">
        <v>40716</v>
      </c>
      <c r="B218" s="1">
        <v>932</v>
      </c>
      <c r="C218" s="2">
        <v>21.71</v>
      </c>
      <c r="D218" s="1">
        <v>1431</v>
      </c>
      <c r="E218" s="2">
        <v>11.03</v>
      </c>
      <c r="F218" s="1">
        <v>421</v>
      </c>
      <c r="G218" s="2">
        <v>15.65</v>
      </c>
      <c r="H218" s="2">
        <v>99.3</v>
      </c>
      <c r="I218" s="1">
        <v>530</v>
      </c>
      <c r="J218" s="2">
        <v>67.07</v>
      </c>
      <c r="K218" s="1">
        <v>1506</v>
      </c>
      <c r="L218" s="2">
        <v>91.5</v>
      </c>
      <c r="M218" s="1">
        <v>178.7</v>
      </c>
      <c r="N218" s="5">
        <f t="shared" si="11"/>
        <v>45.3898</v>
      </c>
      <c r="O218" s="1">
        <v>0</v>
      </c>
      <c r="P218" s="1">
        <v>0.14</v>
      </c>
      <c r="Q218" s="1">
        <v>30.82</v>
      </c>
      <c r="R218" s="1">
        <v>39.83</v>
      </c>
      <c r="S218" s="1">
        <v>2.05</v>
      </c>
      <c r="T218" s="1">
        <v>1436</v>
      </c>
      <c r="U218" s="1">
        <v>216.6</v>
      </c>
      <c r="V218" s="1"/>
    </row>
    <row r="219" spans="1:22" ht="10.5">
      <c r="A219" s="16">
        <v>40717</v>
      </c>
      <c r="B219" s="1">
        <v>931</v>
      </c>
      <c r="C219" s="2">
        <v>25.73</v>
      </c>
      <c r="D219" s="1">
        <v>1627</v>
      </c>
      <c r="E219" s="2">
        <v>15.59</v>
      </c>
      <c r="F219" s="1">
        <v>229</v>
      </c>
      <c r="G219" s="2">
        <v>18.49</v>
      </c>
      <c r="H219" s="2">
        <v>97.3</v>
      </c>
      <c r="I219" s="1">
        <v>2020</v>
      </c>
      <c r="J219" s="2">
        <v>53.85</v>
      </c>
      <c r="K219" s="1">
        <v>1522</v>
      </c>
      <c r="L219" s="2">
        <v>85</v>
      </c>
      <c r="M219" s="1">
        <v>215.6</v>
      </c>
      <c r="N219" s="5">
        <f t="shared" si="11"/>
        <v>54.7624</v>
      </c>
      <c r="O219" s="1">
        <v>0</v>
      </c>
      <c r="P219" s="1">
        <v>0.34</v>
      </c>
      <c r="Q219" s="1">
        <v>32.39</v>
      </c>
      <c r="R219" s="1">
        <v>49.14</v>
      </c>
      <c r="S219" s="1">
        <v>2.662</v>
      </c>
      <c r="T219" s="1">
        <v>1022</v>
      </c>
      <c r="U219" s="1">
        <v>37.3</v>
      </c>
      <c r="V219" s="1"/>
    </row>
    <row r="220" spans="1:22" ht="10.5">
      <c r="A220" s="16">
        <v>40718</v>
      </c>
      <c r="B220" s="1">
        <v>929</v>
      </c>
      <c r="C220" s="2">
        <v>25.78</v>
      </c>
      <c r="D220" s="1">
        <v>1509</v>
      </c>
      <c r="E220" s="2">
        <v>13.34</v>
      </c>
      <c r="F220" s="1">
        <v>742</v>
      </c>
      <c r="G220" s="2">
        <v>17.38</v>
      </c>
      <c r="H220" s="2">
        <v>99.5</v>
      </c>
      <c r="I220" s="1">
        <v>810</v>
      </c>
      <c r="J220" s="2">
        <v>44.78</v>
      </c>
      <c r="K220" s="1">
        <v>1507</v>
      </c>
      <c r="L220" s="2">
        <v>88.4</v>
      </c>
      <c r="M220" s="1">
        <v>151.9</v>
      </c>
      <c r="N220" s="5">
        <f t="shared" si="11"/>
        <v>38.5826</v>
      </c>
      <c r="O220" s="1">
        <v>0</v>
      </c>
      <c r="P220" s="1">
        <v>0.161</v>
      </c>
      <c r="Q220" s="1">
        <v>36.33</v>
      </c>
      <c r="R220" s="1">
        <v>33.31</v>
      </c>
      <c r="S220" s="1">
        <v>2.025</v>
      </c>
      <c r="T220" s="1">
        <v>1216</v>
      </c>
      <c r="U220" s="1">
        <v>22.74</v>
      </c>
      <c r="V220" s="1"/>
    </row>
    <row r="221" spans="1:22" ht="10.5">
      <c r="A221" s="16">
        <v>40719</v>
      </c>
      <c r="B221" s="1">
        <v>929</v>
      </c>
      <c r="C221" s="2">
        <v>24.66</v>
      </c>
      <c r="D221" s="1">
        <v>1425</v>
      </c>
      <c r="E221" s="2">
        <v>14.56</v>
      </c>
      <c r="F221" s="1">
        <v>2133</v>
      </c>
      <c r="G221" s="2">
        <v>17.95</v>
      </c>
      <c r="H221" s="2">
        <v>98.8</v>
      </c>
      <c r="I221" s="1">
        <v>2323</v>
      </c>
      <c r="J221" s="2">
        <v>60.95</v>
      </c>
      <c r="K221" s="1">
        <v>1425</v>
      </c>
      <c r="L221" s="2">
        <v>86.9</v>
      </c>
      <c r="M221" s="1">
        <v>155.1</v>
      </c>
      <c r="N221" s="5">
        <f t="shared" si="11"/>
        <v>39.3954</v>
      </c>
      <c r="O221" s="1">
        <v>0</v>
      </c>
      <c r="P221" s="1">
        <v>0.258</v>
      </c>
      <c r="Q221" s="1">
        <v>39.39</v>
      </c>
      <c r="R221" s="1">
        <v>42.86</v>
      </c>
      <c r="S221" s="1">
        <v>2.312</v>
      </c>
      <c r="T221" s="1">
        <v>1246</v>
      </c>
      <c r="U221" s="1">
        <v>27.3</v>
      </c>
      <c r="V221" s="1"/>
    </row>
    <row r="222" spans="1:22" ht="10.5">
      <c r="A222" s="16">
        <v>40720</v>
      </c>
      <c r="B222" s="1">
        <v>926</v>
      </c>
      <c r="C222" s="2">
        <v>22.45</v>
      </c>
      <c r="D222" s="1">
        <v>1155</v>
      </c>
      <c r="E222" s="2">
        <v>13.21</v>
      </c>
      <c r="F222" s="1">
        <v>0</v>
      </c>
      <c r="G222" s="2">
        <v>16.79</v>
      </c>
      <c r="H222" s="2">
        <v>99.7</v>
      </c>
      <c r="I222" s="1">
        <v>742</v>
      </c>
      <c r="J222" s="2">
        <v>62.01</v>
      </c>
      <c r="K222" s="1">
        <v>1102</v>
      </c>
      <c r="L222" s="2">
        <v>90.5</v>
      </c>
      <c r="M222" s="1">
        <v>109.4</v>
      </c>
      <c r="N222" s="5">
        <f t="shared" si="11"/>
        <v>27.7876</v>
      </c>
      <c r="O222" s="1">
        <v>7.2</v>
      </c>
      <c r="P222" s="1">
        <v>0.497</v>
      </c>
      <c r="Q222" s="1">
        <v>296.6</v>
      </c>
      <c r="R222" s="1">
        <v>46.65</v>
      </c>
      <c r="S222" s="1">
        <v>3.6</v>
      </c>
      <c r="T222" s="1">
        <v>1046</v>
      </c>
      <c r="U222" s="1">
        <v>16.03</v>
      </c>
      <c r="V222" s="1"/>
    </row>
    <row r="223" spans="1:22" ht="10.5">
      <c r="A223" s="16">
        <v>40721</v>
      </c>
      <c r="B223" s="1">
        <v>927</v>
      </c>
      <c r="C223" s="2">
        <v>14.22</v>
      </c>
      <c r="D223" s="1">
        <v>1454</v>
      </c>
      <c r="E223" s="2">
        <v>5.504</v>
      </c>
      <c r="F223" s="1">
        <v>2356</v>
      </c>
      <c r="G223" s="2">
        <v>10.84</v>
      </c>
      <c r="H223" s="2">
        <v>99.1</v>
      </c>
      <c r="I223" s="1">
        <v>943</v>
      </c>
      <c r="J223" s="2">
        <v>65.05</v>
      </c>
      <c r="K223" s="1">
        <v>1520</v>
      </c>
      <c r="L223" s="2">
        <v>91.9</v>
      </c>
      <c r="M223" s="1">
        <v>84.3</v>
      </c>
      <c r="N223" s="5">
        <f t="shared" si="11"/>
        <v>21.4122</v>
      </c>
      <c r="O223" s="1">
        <v>7.8</v>
      </c>
      <c r="P223" s="1">
        <v>0.344</v>
      </c>
      <c r="Q223" s="1">
        <v>275.1</v>
      </c>
      <c r="R223" s="1">
        <v>31.9</v>
      </c>
      <c r="S223" s="1">
        <v>3.262</v>
      </c>
      <c r="T223" s="1">
        <v>1520</v>
      </c>
      <c r="U223" s="1">
        <v>15.75</v>
      </c>
      <c r="V223" s="1"/>
    </row>
    <row r="224" spans="1:22" ht="10.5">
      <c r="A224" s="16">
        <v>40722</v>
      </c>
      <c r="B224" s="1">
        <v>931</v>
      </c>
      <c r="C224" s="2">
        <v>18.67</v>
      </c>
      <c r="D224" s="1">
        <v>1442</v>
      </c>
      <c r="E224" s="2">
        <v>1.789</v>
      </c>
      <c r="F224" s="1">
        <v>552</v>
      </c>
      <c r="G224" s="2">
        <v>8.53</v>
      </c>
      <c r="H224" s="2">
        <v>99.9</v>
      </c>
      <c r="I224" s="1">
        <v>756</v>
      </c>
      <c r="J224" s="2">
        <v>27.34</v>
      </c>
      <c r="K224" s="1">
        <v>1255</v>
      </c>
      <c r="L224" s="2">
        <v>80.1</v>
      </c>
      <c r="M224" s="1">
        <v>192.5</v>
      </c>
      <c r="N224" s="5">
        <f t="shared" si="11"/>
        <v>48.895</v>
      </c>
      <c r="O224" s="1">
        <v>0</v>
      </c>
      <c r="P224" s="1">
        <v>0.139</v>
      </c>
      <c r="Q224" s="1">
        <v>23.77</v>
      </c>
      <c r="R224" s="1">
        <v>27.82</v>
      </c>
      <c r="S224" s="1">
        <v>1.8</v>
      </c>
      <c r="T224" s="1">
        <v>1222</v>
      </c>
      <c r="U224" s="1">
        <v>49.1</v>
      </c>
      <c r="V224" s="1"/>
    </row>
    <row r="225" spans="1:22" ht="10.5">
      <c r="A225" s="16">
        <v>40723</v>
      </c>
      <c r="B225" s="1">
        <v>930</v>
      </c>
      <c r="C225" s="1">
        <v>22.16</v>
      </c>
      <c r="D225" s="1">
        <v>1517</v>
      </c>
      <c r="E225" s="20">
        <v>4.518</v>
      </c>
      <c r="F225" s="1">
        <v>2</v>
      </c>
      <c r="G225" s="1">
        <v>11.38</v>
      </c>
      <c r="H225" s="1">
        <v>99.9</v>
      </c>
      <c r="I225" s="1">
        <v>539</v>
      </c>
      <c r="J225" s="1">
        <v>50.91</v>
      </c>
      <c r="K225" s="1">
        <v>1424</v>
      </c>
      <c r="L225" s="1">
        <v>89.4</v>
      </c>
      <c r="M225" s="1">
        <v>98.6</v>
      </c>
      <c r="N225" s="5">
        <f t="shared" si="11"/>
        <v>25.0444</v>
      </c>
      <c r="O225" s="1">
        <v>0.2</v>
      </c>
      <c r="P225" s="1">
        <v>0.204</v>
      </c>
      <c r="Q225" s="1">
        <v>46.42</v>
      </c>
      <c r="R225" s="1">
        <v>34.78</v>
      </c>
      <c r="S225" s="20">
        <v>2.462</v>
      </c>
      <c r="T225" s="1">
        <v>1014</v>
      </c>
      <c r="U225" s="1">
        <v>30.42</v>
      </c>
      <c r="V225" s="1">
        <v>0</v>
      </c>
    </row>
    <row r="226" spans="1:22" ht="10.5">
      <c r="A226" s="16">
        <v>40724</v>
      </c>
      <c r="B226" s="1">
        <v>929</v>
      </c>
      <c r="C226" s="1">
        <v>23.04</v>
      </c>
      <c r="D226" s="1">
        <v>1345</v>
      </c>
      <c r="E226" s="1">
        <v>10.11</v>
      </c>
      <c r="F226" s="1">
        <v>155</v>
      </c>
      <c r="G226" s="1">
        <v>15.36</v>
      </c>
      <c r="H226" s="1">
        <v>99.7</v>
      </c>
      <c r="I226" s="1">
        <v>840</v>
      </c>
      <c r="J226" s="1">
        <v>65.92</v>
      </c>
      <c r="K226" s="1">
        <v>1405</v>
      </c>
      <c r="L226" s="1">
        <v>91.7</v>
      </c>
      <c r="M226" s="1">
        <v>103.4</v>
      </c>
      <c r="N226" s="5">
        <f t="shared" si="11"/>
        <v>26.2636</v>
      </c>
      <c r="O226" s="1">
        <v>0</v>
      </c>
      <c r="P226" s="1">
        <v>0.137</v>
      </c>
      <c r="Q226" s="1">
        <v>51.15</v>
      </c>
      <c r="R226" s="1">
        <v>35.55</v>
      </c>
      <c r="S226" s="20">
        <v>1.85</v>
      </c>
      <c r="T226" s="1">
        <v>1152</v>
      </c>
      <c r="U226" s="1">
        <v>41.2</v>
      </c>
      <c r="V226" s="1">
        <v>0</v>
      </c>
    </row>
    <row r="227" spans="1:22" ht="9" customHeight="1">
      <c r="A227" s="16"/>
      <c r="D227" s="1"/>
      <c r="F227" s="1"/>
      <c r="I227" s="1"/>
      <c r="K227" s="1"/>
      <c r="O227" s="1"/>
      <c r="T227" s="1"/>
      <c r="V227" s="1"/>
    </row>
    <row r="228" spans="1:22" ht="10.5" customHeight="1">
      <c r="A228" s="16"/>
      <c r="D228" s="1"/>
      <c r="F228" s="1"/>
      <c r="I228" s="1"/>
      <c r="K228" s="1"/>
      <c r="O228" s="1"/>
      <c r="T228" s="1"/>
      <c r="V228" s="1"/>
    </row>
    <row r="229" spans="1:22" ht="10.5">
      <c r="A229" s="13" t="s">
        <v>27</v>
      </c>
      <c r="D229" s="2" t="s">
        <v>3</v>
      </c>
      <c r="F229" s="2" t="s">
        <v>3</v>
      </c>
      <c r="I229" s="2" t="s">
        <v>3</v>
      </c>
      <c r="K229" s="2" t="s">
        <v>3</v>
      </c>
      <c r="M229" s="5">
        <f>SUM(M197:M226)</f>
        <v>4237.1</v>
      </c>
      <c r="N229" s="5">
        <f>SUM(N197:N226)</f>
        <v>1076.2233999999999</v>
      </c>
      <c r="O229" s="2">
        <f>SUM(O197:O226)</f>
        <v>71.9</v>
      </c>
      <c r="T229" s="1" t="s">
        <v>3</v>
      </c>
      <c r="U229" s="17"/>
      <c r="V229" s="1"/>
    </row>
    <row r="230" spans="1:22" ht="10.5">
      <c r="A230" s="13" t="s">
        <v>33</v>
      </c>
      <c r="B230" s="2">
        <f>AVERAGE(B197:B226)</f>
        <v>929.5333333333333</v>
      </c>
      <c r="C230" s="2">
        <f>AVERAGE(C197:C226)</f>
        <v>21.764666666666663</v>
      </c>
      <c r="E230" s="2">
        <f>AVERAGE(E197:E226)</f>
        <v>9.095999999999998</v>
      </c>
      <c r="G230" s="2">
        <f>AVERAGE(G197:G226)</f>
        <v>14.238333333333333</v>
      </c>
      <c r="H230" s="2">
        <f>AVERAGE(H197:H226)</f>
        <v>99.03000000000002</v>
      </c>
      <c r="J230" s="2">
        <f>AVERAGE(J197:J226)</f>
        <v>51.01033333333332</v>
      </c>
      <c r="L230" s="2">
        <f aca="true" t="shared" si="12" ref="L230:S230">AVERAGE(L197:L226)</f>
        <v>85.52333333333333</v>
      </c>
      <c r="M230" s="5">
        <f t="shared" si="12"/>
        <v>146.10689655172416</v>
      </c>
      <c r="N230" s="5">
        <f t="shared" si="12"/>
        <v>37.111151724137926</v>
      </c>
      <c r="O230" s="2">
        <f t="shared" si="12"/>
        <v>2.396666666666667</v>
      </c>
      <c r="P230" s="6">
        <f>AVERAGE(P197:P226)</f>
        <v>0.3643333333333334</v>
      </c>
      <c r="Q230" s="2">
        <f>AVERAGE(Q197:Q226)</f>
        <v>159.00033333333334</v>
      </c>
      <c r="R230" s="2">
        <f t="shared" si="12"/>
        <v>41.92166666666666</v>
      </c>
      <c r="S230" s="6">
        <f t="shared" si="12"/>
        <v>2.873433333333333</v>
      </c>
      <c r="T230" s="2"/>
      <c r="U230" s="2">
        <f>AVERAGE(U197:U226)</f>
        <v>141.87873333333334</v>
      </c>
      <c r="V230" s="1"/>
    </row>
    <row r="231" spans="1:22" ht="10.5">
      <c r="A231" s="13" t="s">
        <v>34</v>
      </c>
      <c r="B231" s="2">
        <f>MAX(B197:B226)</f>
        <v>934</v>
      </c>
      <c r="C231" s="2">
        <f>MAX(C197:C226)</f>
        <v>26.57</v>
      </c>
      <c r="D231" s="4">
        <v>21</v>
      </c>
      <c r="E231" s="2">
        <f>MAX(E197:E226)</f>
        <v>15.59</v>
      </c>
      <c r="F231" s="4">
        <v>23</v>
      </c>
      <c r="G231" s="2">
        <f>MAX(G197:G226)</f>
        <v>18.49</v>
      </c>
      <c r="H231" s="2">
        <f>MAX(H197:H226)</f>
        <v>99.9</v>
      </c>
      <c r="I231" s="4">
        <v>23</v>
      </c>
      <c r="J231" s="2">
        <f>MAX(J197:J226)</f>
        <v>87.6</v>
      </c>
      <c r="K231" s="4"/>
      <c r="L231" s="2">
        <f aca="true" t="shared" si="13" ref="L231:S231">MAX(L197:L226)</f>
        <v>97.2</v>
      </c>
      <c r="M231" s="5">
        <f t="shared" si="13"/>
        <v>215.6</v>
      </c>
      <c r="N231" s="5">
        <f t="shared" si="13"/>
        <v>54.7624</v>
      </c>
      <c r="O231" s="2">
        <f t="shared" si="13"/>
        <v>34.9</v>
      </c>
      <c r="P231" s="6">
        <f t="shared" si="13"/>
        <v>1.561</v>
      </c>
      <c r="Q231" s="2">
        <f t="shared" si="13"/>
        <v>357.4</v>
      </c>
      <c r="R231" s="2">
        <f t="shared" si="13"/>
        <v>61.76</v>
      </c>
      <c r="S231" s="6">
        <f t="shared" si="13"/>
        <v>6.262</v>
      </c>
      <c r="T231" s="4">
        <v>12</v>
      </c>
      <c r="U231" s="2">
        <f>MAX(U197:U226)</f>
        <v>335.1</v>
      </c>
      <c r="V231" s="1"/>
    </row>
    <row r="232" spans="1:22" ht="10.5">
      <c r="A232" s="13" t="s">
        <v>35</v>
      </c>
      <c r="B232" s="2">
        <f>MIN(B197:B226)</f>
        <v>922</v>
      </c>
      <c r="C232" s="2">
        <f>MIN(C197:C226)</f>
        <v>13.33</v>
      </c>
      <c r="D232" s="4">
        <v>9</v>
      </c>
      <c r="E232" s="2">
        <f>MIN(E197:E226)</f>
        <v>1.789</v>
      </c>
      <c r="F232" s="4">
        <v>28</v>
      </c>
      <c r="G232" s="2">
        <f>MIN(G197:G226)</f>
        <v>8.53</v>
      </c>
      <c r="H232" s="2">
        <f>MIN(H197:H226)</f>
        <v>96.6</v>
      </c>
      <c r="I232" s="4">
        <v>15</v>
      </c>
      <c r="J232" s="2">
        <f>MIN(J197:J226)</f>
        <v>27.34</v>
      </c>
      <c r="K232" s="4">
        <v>8</v>
      </c>
      <c r="L232" s="2">
        <f aca="true" t="shared" si="14" ref="L232:S232">MIN(L197:L226)</f>
        <v>77.2</v>
      </c>
      <c r="M232" s="2">
        <f t="shared" si="14"/>
        <v>71.3</v>
      </c>
      <c r="N232" s="2">
        <f t="shared" si="14"/>
        <v>18.1102</v>
      </c>
      <c r="O232" s="5">
        <f t="shared" si="14"/>
        <v>0</v>
      </c>
      <c r="P232" s="6">
        <f t="shared" si="14"/>
        <v>0.134</v>
      </c>
      <c r="Q232" s="2">
        <f t="shared" si="14"/>
        <v>9.58</v>
      </c>
      <c r="R232" s="2">
        <f t="shared" si="14"/>
        <v>27.66</v>
      </c>
      <c r="S232" s="6">
        <f t="shared" si="14"/>
        <v>1.8</v>
      </c>
      <c r="T232" s="21">
        <v>2</v>
      </c>
      <c r="U232" s="5">
        <f>MIN(U197:U226)</f>
        <v>1.237</v>
      </c>
      <c r="V232" s="1"/>
    </row>
    <row r="233" spans="1:22" ht="10.5">
      <c r="A233" s="16"/>
      <c r="D233" s="1"/>
      <c r="F233" s="1"/>
      <c r="I233" s="1"/>
      <c r="K233" s="1"/>
      <c r="O233" s="1"/>
      <c r="T233" s="1"/>
      <c r="V233" s="1"/>
    </row>
    <row r="234" spans="1:22" ht="10.5">
      <c r="A234" s="16">
        <v>40725</v>
      </c>
      <c r="B234" s="1">
        <v>930</v>
      </c>
      <c r="C234" s="2">
        <v>25.98</v>
      </c>
      <c r="D234" s="1">
        <v>1315</v>
      </c>
      <c r="E234" s="2">
        <v>12.62</v>
      </c>
      <c r="F234" s="1">
        <v>647</v>
      </c>
      <c r="G234" s="2">
        <v>17.23</v>
      </c>
      <c r="H234" s="2">
        <v>99.5</v>
      </c>
      <c r="I234" s="1">
        <v>748</v>
      </c>
      <c r="J234" s="2">
        <v>49.1</v>
      </c>
      <c r="K234" s="1">
        <v>1316</v>
      </c>
      <c r="L234" s="2">
        <v>89.5</v>
      </c>
      <c r="M234" s="1">
        <v>99.2</v>
      </c>
      <c r="N234" s="5">
        <f aca="true" t="shared" si="15" ref="N234:N268">0.254*M234</f>
        <v>25.1968</v>
      </c>
      <c r="O234" s="1">
        <v>0</v>
      </c>
      <c r="P234" s="1">
        <v>0.122</v>
      </c>
      <c r="Q234" s="1">
        <v>15.92</v>
      </c>
      <c r="R234" s="1">
        <v>33.29</v>
      </c>
      <c r="S234" s="20">
        <v>1.962</v>
      </c>
      <c r="T234" s="1">
        <v>1342</v>
      </c>
      <c r="U234" s="1">
        <v>252.5</v>
      </c>
      <c r="V234" s="1">
        <v>0</v>
      </c>
    </row>
    <row r="235" spans="1:22" ht="10.5">
      <c r="A235" s="16">
        <v>40726</v>
      </c>
      <c r="B235" s="1">
        <v>931</v>
      </c>
      <c r="C235" s="2">
        <v>22.62</v>
      </c>
      <c r="D235" s="1">
        <v>1325</v>
      </c>
      <c r="E235" s="2">
        <v>14.02</v>
      </c>
      <c r="F235" s="1">
        <v>658</v>
      </c>
      <c r="G235" s="2">
        <v>17.19</v>
      </c>
      <c r="H235" s="2">
        <v>99</v>
      </c>
      <c r="I235" s="1">
        <v>741</v>
      </c>
      <c r="J235" s="2">
        <v>61.23</v>
      </c>
      <c r="K235" s="1">
        <v>1539</v>
      </c>
      <c r="L235" s="2">
        <v>88.3</v>
      </c>
      <c r="M235" s="1">
        <v>95.1</v>
      </c>
      <c r="N235" s="5">
        <f t="shared" si="15"/>
        <v>24.1554</v>
      </c>
      <c r="O235" s="1">
        <v>0</v>
      </c>
      <c r="P235" s="1">
        <v>0.127</v>
      </c>
      <c r="Q235" s="1">
        <v>32.69</v>
      </c>
      <c r="R235" s="1">
        <v>29.93</v>
      </c>
      <c r="S235" s="20">
        <v>2.325</v>
      </c>
      <c r="T235" s="1">
        <v>1109</v>
      </c>
      <c r="U235" s="1">
        <v>53.28</v>
      </c>
      <c r="V235" s="1">
        <v>0</v>
      </c>
    </row>
    <row r="236" spans="1:22" ht="10.5">
      <c r="A236" s="16">
        <v>40727</v>
      </c>
      <c r="B236" s="1">
        <v>929</v>
      </c>
      <c r="C236" s="2">
        <v>20.24</v>
      </c>
      <c r="D236" s="1">
        <v>1339</v>
      </c>
      <c r="E236" s="2">
        <v>12.93</v>
      </c>
      <c r="F236" s="1">
        <v>2359</v>
      </c>
      <c r="G236" s="2">
        <v>15.79</v>
      </c>
      <c r="H236" s="2">
        <v>99.1</v>
      </c>
      <c r="I236" s="1">
        <v>733</v>
      </c>
      <c r="J236" s="2">
        <v>77.4</v>
      </c>
      <c r="K236" s="1">
        <v>1340</v>
      </c>
      <c r="L236" s="2">
        <v>90.9</v>
      </c>
      <c r="M236" s="1">
        <v>47.02</v>
      </c>
      <c r="N236" s="5">
        <f t="shared" si="15"/>
        <v>11.94308</v>
      </c>
      <c r="O236" s="1">
        <v>0</v>
      </c>
      <c r="P236" s="1">
        <v>0.331</v>
      </c>
      <c r="Q236" s="1">
        <v>16.59</v>
      </c>
      <c r="R236" s="1">
        <v>55.3</v>
      </c>
      <c r="S236" s="20">
        <v>2.2</v>
      </c>
      <c r="T236" s="1">
        <v>1752</v>
      </c>
      <c r="U236" s="1">
        <v>260.9</v>
      </c>
      <c r="V236" s="1">
        <v>0</v>
      </c>
    </row>
    <row r="237" spans="1:22" ht="10.5">
      <c r="A237" s="16">
        <v>40728</v>
      </c>
      <c r="B237" s="1">
        <v>931</v>
      </c>
      <c r="C237" s="2">
        <v>12.92</v>
      </c>
      <c r="D237" s="1">
        <v>1</v>
      </c>
      <c r="E237" s="2">
        <v>8.77</v>
      </c>
      <c r="F237" s="1">
        <v>2050</v>
      </c>
      <c r="G237" s="2">
        <v>10.42</v>
      </c>
      <c r="H237" s="2">
        <v>97.6</v>
      </c>
      <c r="I237" s="1">
        <v>2032</v>
      </c>
      <c r="J237" s="2">
        <v>78.1</v>
      </c>
      <c r="K237" s="1">
        <v>1441</v>
      </c>
      <c r="L237" s="2">
        <v>92.3</v>
      </c>
      <c r="M237" s="1"/>
      <c r="O237" s="1">
        <v>0.4</v>
      </c>
      <c r="P237" s="1">
        <v>0.2</v>
      </c>
      <c r="Q237" s="1">
        <v>29.59</v>
      </c>
      <c r="R237" s="1">
        <v>47.58</v>
      </c>
      <c r="S237" s="20">
        <v>2.412</v>
      </c>
      <c r="T237" s="1">
        <v>430</v>
      </c>
      <c r="U237" s="18">
        <v>4.569</v>
      </c>
      <c r="V237" s="1">
        <v>0</v>
      </c>
    </row>
    <row r="238" spans="1:22" ht="10.5">
      <c r="A238" s="16">
        <v>40729</v>
      </c>
      <c r="B238" s="1">
        <v>929</v>
      </c>
      <c r="C238" s="2">
        <v>19.22</v>
      </c>
      <c r="D238" s="1">
        <v>1444</v>
      </c>
      <c r="E238" s="2">
        <v>9.14</v>
      </c>
      <c r="F238" s="1">
        <v>2</v>
      </c>
      <c r="G238" s="2">
        <v>12.66</v>
      </c>
      <c r="H238" s="2">
        <v>98.4</v>
      </c>
      <c r="I238" s="1">
        <v>2327</v>
      </c>
      <c r="J238" s="2">
        <v>62.65</v>
      </c>
      <c r="K238" s="1">
        <v>1446</v>
      </c>
      <c r="L238" s="2">
        <v>88.7</v>
      </c>
      <c r="M238" s="1">
        <v>69.57</v>
      </c>
      <c r="N238" s="5">
        <f t="shared" si="15"/>
        <v>17.670779999999997</v>
      </c>
      <c r="O238" s="1">
        <v>0</v>
      </c>
      <c r="P238" s="1">
        <v>0.298</v>
      </c>
      <c r="Q238" s="1">
        <v>288.8</v>
      </c>
      <c r="R238" s="1">
        <v>37.31</v>
      </c>
      <c r="S238" s="1">
        <v>2.862</v>
      </c>
      <c r="T238" s="1">
        <v>1221</v>
      </c>
      <c r="U238" s="1">
        <v>314.6</v>
      </c>
      <c r="V238" s="1"/>
    </row>
    <row r="239" spans="1:22" ht="10.5">
      <c r="A239" s="16">
        <v>40730</v>
      </c>
      <c r="B239" s="1">
        <v>929</v>
      </c>
      <c r="C239" s="2">
        <v>18.45</v>
      </c>
      <c r="D239" s="1">
        <v>1510</v>
      </c>
      <c r="E239" s="2">
        <v>10.77</v>
      </c>
      <c r="F239" s="1">
        <v>635</v>
      </c>
      <c r="G239" s="2">
        <v>14.01</v>
      </c>
      <c r="H239" s="2">
        <v>99.4</v>
      </c>
      <c r="I239" s="1">
        <v>703</v>
      </c>
      <c r="J239" s="2">
        <v>60.21</v>
      </c>
      <c r="K239" s="1">
        <v>1148</v>
      </c>
      <c r="L239" s="2">
        <v>88.4</v>
      </c>
      <c r="M239" s="1">
        <v>46.28</v>
      </c>
      <c r="N239" s="5">
        <f t="shared" si="15"/>
        <v>11.75512</v>
      </c>
      <c r="O239" s="1">
        <v>0.1</v>
      </c>
      <c r="P239" s="1">
        <v>0.156</v>
      </c>
      <c r="Q239" s="1">
        <v>273.9</v>
      </c>
      <c r="R239" s="1">
        <v>25.93</v>
      </c>
      <c r="S239" s="1">
        <v>2.112</v>
      </c>
      <c r="T239" s="1">
        <v>1238</v>
      </c>
      <c r="U239" s="1">
        <v>199</v>
      </c>
      <c r="V239" s="1"/>
    </row>
    <row r="240" spans="1:22" ht="10.5">
      <c r="A240" s="16">
        <v>40731</v>
      </c>
      <c r="B240" s="1">
        <v>930</v>
      </c>
      <c r="C240" s="2">
        <v>14.78</v>
      </c>
      <c r="D240" s="1">
        <v>1425</v>
      </c>
      <c r="E240" s="2">
        <v>9.24</v>
      </c>
      <c r="F240" s="1">
        <v>0</v>
      </c>
      <c r="G240" s="2">
        <v>12.5</v>
      </c>
      <c r="H240" s="2">
        <v>97.5</v>
      </c>
      <c r="I240" s="1">
        <v>338</v>
      </c>
      <c r="J240" s="2">
        <v>79.4</v>
      </c>
      <c r="K240" s="1">
        <v>1436</v>
      </c>
      <c r="L240" s="2">
        <v>92</v>
      </c>
      <c r="M240" s="1">
        <v>12.25</v>
      </c>
      <c r="N240" s="5">
        <f t="shared" si="15"/>
        <v>3.1115</v>
      </c>
      <c r="O240" s="1">
        <v>0</v>
      </c>
      <c r="P240" s="1">
        <v>0.093</v>
      </c>
      <c r="Q240" s="1">
        <v>27.25</v>
      </c>
      <c r="R240" s="1">
        <v>28.42</v>
      </c>
      <c r="S240" s="1">
        <v>1.387</v>
      </c>
      <c r="T240" s="1">
        <v>1529</v>
      </c>
      <c r="U240" s="1">
        <v>9.52</v>
      </c>
      <c r="V240" s="1"/>
    </row>
    <row r="241" spans="1:22" ht="10.5">
      <c r="A241" s="16">
        <v>40732</v>
      </c>
      <c r="B241" s="1">
        <v>931</v>
      </c>
      <c r="C241" s="2">
        <v>18.29</v>
      </c>
      <c r="D241" s="1">
        <v>1427</v>
      </c>
      <c r="E241" s="2">
        <v>5.771</v>
      </c>
      <c r="F241" s="1">
        <v>0</v>
      </c>
      <c r="G241" s="2">
        <v>11.03</v>
      </c>
      <c r="H241" s="2">
        <v>99</v>
      </c>
      <c r="I241" s="1">
        <v>544</v>
      </c>
      <c r="J241" s="2">
        <v>38.66</v>
      </c>
      <c r="K241" s="1">
        <v>1358</v>
      </c>
      <c r="L241" s="2">
        <v>83</v>
      </c>
      <c r="M241" s="1">
        <v>147.4</v>
      </c>
      <c r="N241" s="5">
        <f t="shared" si="15"/>
        <v>37.4396</v>
      </c>
      <c r="O241" s="1">
        <v>0</v>
      </c>
      <c r="P241" s="1">
        <v>0.316</v>
      </c>
      <c r="Q241" s="1">
        <v>29.39</v>
      </c>
      <c r="R241" s="1">
        <v>48.48</v>
      </c>
      <c r="S241" s="1">
        <v>2.387</v>
      </c>
      <c r="T241" s="1">
        <v>1019</v>
      </c>
      <c r="U241" s="1">
        <v>56.92</v>
      </c>
      <c r="V241" s="1"/>
    </row>
    <row r="242" spans="1:22" ht="10.5">
      <c r="A242" s="16">
        <v>40733</v>
      </c>
      <c r="B242" s="1">
        <v>931</v>
      </c>
      <c r="C242" s="2">
        <v>21.95</v>
      </c>
      <c r="D242" s="1">
        <v>1540</v>
      </c>
      <c r="E242" s="2">
        <v>5.262</v>
      </c>
      <c r="F242" s="1">
        <v>57</v>
      </c>
      <c r="G242" s="2">
        <v>11.95</v>
      </c>
      <c r="H242" s="2">
        <v>99.2</v>
      </c>
      <c r="I242" s="1">
        <v>149</v>
      </c>
      <c r="J242" s="2">
        <v>41.29</v>
      </c>
      <c r="K242" s="1">
        <v>1540</v>
      </c>
      <c r="L242" s="2">
        <v>84.2</v>
      </c>
      <c r="M242" s="1">
        <v>161</v>
      </c>
      <c r="N242" s="5">
        <f t="shared" si="15"/>
        <v>40.894</v>
      </c>
      <c r="O242" s="1">
        <v>0</v>
      </c>
      <c r="P242" s="1">
        <v>0.301</v>
      </c>
      <c r="Q242" s="1">
        <v>42.53</v>
      </c>
      <c r="R242" s="1">
        <v>39.7</v>
      </c>
      <c r="S242" s="1">
        <v>2.462</v>
      </c>
      <c r="T242" s="1">
        <v>1141</v>
      </c>
      <c r="U242" s="1">
        <v>6.947</v>
      </c>
      <c r="V242" s="1"/>
    </row>
    <row r="243" spans="1:22" ht="10.5">
      <c r="A243" s="16">
        <v>40734</v>
      </c>
      <c r="B243" s="1">
        <v>931</v>
      </c>
      <c r="C243" s="2">
        <v>26.39</v>
      </c>
      <c r="D243" s="1">
        <v>1402</v>
      </c>
      <c r="E243" s="2">
        <v>7.09</v>
      </c>
      <c r="F243" s="1">
        <v>335</v>
      </c>
      <c r="G243" s="2">
        <v>14.21</v>
      </c>
      <c r="H243" s="2">
        <v>99.9</v>
      </c>
      <c r="I243" s="1">
        <v>718</v>
      </c>
      <c r="J243" s="2">
        <v>35.36</v>
      </c>
      <c r="K243" s="1">
        <v>1456</v>
      </c>
      <c r="L243" s="2">
        <v>83.1</v>
      </c>
      <c r="M243" s="1">
        <v>136.6</v>
      </c>
      <c r="N243" s="5">
        <f t="shared" si="15"/>
        <v>34.6964</v>
      </c>
      <c r="O243" s="1">
        <v>0</v>
      </c>
      <c r="P243" s="1">
        <v>0.256</v>
      </c>
      <c r="Q243" s="1">
        <v>31.83</v>
      </c>
      <c r="R243" s="1">
        <v>38.14</v>
      </c>
      <c r="S243" s="1">
        <v>2.25</v>
      </c>
      <c r="T243" s="1">
        <v>1441</v>
      </c>
      <c r="U243" s="1">
        <v>311</v>
      </c>
      <c r="V243" s="1"/>
    </row>
    <row r="244" spans="1:22" ht="10.5">
      <c r="A244" s="16">
        <v>40735</v>
      </c>
      <c r="B244" s="1">
        <v>931</v>
      </c>
      <c r="C244" s="2">
        <v>27.71</v>
      </c>
      <c r="D244" s="1">
        <v>1458</v>
      </c>
      <c r="E244" s="2">
        <v>9.47</v>
      </c>
      <c r="F244" s="1">
        <v>640</v>
      </c>
      <c r="G244" s="2">
        <v>16.65</v>
      </c>
      <c r="H244" s="2">
        <v>99.6</v>
      </c>
      <c r="I244" s="1">
        <v>805</v>
      </c>
      <c r="J244" s="2">
        <v>32.95</v>
      </c>
      <c r="K244" s="1">
        <v>1515</v>
      </c>
      <c r="L244" s="2">
        <v>81.5</v>
      </c>
      <c r="M244" s="1">
        <v>181.1</v>
      </c>
      <c r="N244" s="5">
        <f t="shared" si="15"/>
        <v>45.9994</v>
      </c>
      <c r="O244" s="1">
        <v>0</v>
      </c>
      <c r="P244" s="1">
        <v>0.065</v>
      </c>
      <c r="Q244" s="1">
        <v>9.86</v>
      </c>
      <c r="R244" s="1">
        <v>24.3</v>
      </c>
      <c r="S244" s="1">
        <v>1.737</v>
      </c>
      <c r="T244" s="1">
        <v>1426</v>
      </c>
      <c r="U244" s="1">
        <v>247.7</v>
      </c>
      <c r="V244" s="1"/>
    </row>
    <row r="245" spans="1:22" ht="10.5">
      <c r="A245" s="16">
        <v>40736</v>
      </c>
      <c r="B245" s="1">
        <v>931</v>
      </c>
      <c r="C245" s="2">
        <v>26.54</v>
      </c>
      <c r="D245" s="1">
        <v>1435</v>
      </c>
      <c r="E245" s="2">
        <v>11.22</v>
      </c>
      <c r="F245" s="1">
        <v>2355</v>
      </c>
      <c r="G245" s="2">
        <v>16.66</v>
      </c>
      <c r="H245" s="2">
        <v>99.6</v>
      </c>
      <c r="I245" s="1">
        <v>749</v>
      </c>
      <c r="J245" s="2">
        <v>38.08</v>
      </c>
      <c r="K245" s="1">
        <v>1520</v>
      </c>
      <c r="L245" s="2">
        <v>83.1</v>
      </c>
      <c r="M245" s="1">
        <v>129.6</v>
      </c>
      <c r="N245" s="5">
        <f t="shared" si="15"/>
        <v>32.9184</v>
      </c>
      <c r="O245" s="1">
        <v>0</v>
      </c>
      <c r="P245" s="1">
        <v>0.084</v>
      </c>
      <c r="Q245" s="1">
        <v>341.4</v>
      </c>
      <c r="R245" s="1">
        <v>25.29</v>
      </c>
      <c r="S245" s="1">
        <v>1.962</v>
      </c>
      <c r="T245" s="1">
        <v>1155</v>
      </c>
      <c r="U245" s="1">
        <v>53.7</v>
      </c>
      <c r="V245" s="1"/>
    </row>
    <row r="246" spans="1:22" ht="10.5">
      <c r="A246" s="16">
        <v>40737</v>
      </c>
      <c r="B246" s="1">
        <v>929</v>
      </c>
      <c r="C246" s="2">
        <v>27.04</v>
      </c>
      <c r="D246" s="1">
        <v>1513</v>
      </c>
      <c r="E246" s="2">
        <v>9.82</v>
      </c>
      <c r="F246" s="1">
        <v>447</v>
      </c>
      <c r="G246" s="2">
        <v>16.51</v>
      </c>
      <c r="H246" s="2">
        <v>99.6</v>
      </c>
      <c r="I246" s="1">
        <v>746</v>
      </c>
      <c r="J246" s="2">
        <v>36.63</v>
      </c>
      <c r="K246" s="1">
        <v>1526</v>
      </c>
      <c r="L246" s="2">
        <v>80</v>
      </c>
      <c r="M246" s="1">
        <v>156</v>
      </c>
      <c r="N246" s="5">
        <f t="shared" si="15"/>
        <v>39.624</v>
      </c>
      <c r="O246" s="1">
        <v>0</v>
      </c>
      <c r="P246" s="1">
        <v>0.138</v>
      </c>
      <c r="Q246" s="1">
        <v>330.1</v>
      </c>
      <c r="R246" s="1">
        <v>30.59</v>
      </c>
      <c r="S246" s="1">
        <v>2.662</v>
      </c>
      <c r="T246" s="1">
        <v>1248</v>
      </c>
      <c r="U246" s="1">
        <v>47.94</v>
      </c>
      <c r="V246" s="1"/>
    </row>
    <row r="247" spans="1:22" ht="10.5">
      <c r="A247" s="16">
        <v>40738</v>
      </c>
      <c r="B247" s="1">
        <v>928</v>
      </c>
      <c r="C247" s="2">
        <v>25.79</v>
      </c>
      <c r="D247" s="1">
        <v>1506</v>
      </c>
      <c r="E247" s="2">
        <v>11.4</v>
      </c>
      <c r="F247" s="1">
        <v>643</v>
      </c>
      <c r="G247" s="2">
        <v>16.81</v>
      </c>
      <c r="H247" s="2">
        <v>99.4</v>
      </c>
      <c r="I247" s="1">
        <v>836</v>
      </c>
      <c r="J247" s="2">
        <v>47.12</v>
      </c>
      <c r="K247" s="1">
        <v>1500</v>
      </c>
      <c r="L247" s="2">
        <v>84.7</v>
      </c>
      <c r="M247" s="1">
        <v>130.3</v>
      </c>
      <c r="N247" s="5">
        <f t="shared" si="15"/>
        <v>33.0962</v>
      </c>
      <c r="O247" s="1">
        <v>0</v>
      </c>
      <c r="P247" s="1">
        <v>0.063</v>
      </c>
      <c r="Q247" s="1">
        <v>14.37</v>
      </c>
      <c r="R247" s="1">
        <v>20.81</v>
      </c>
      <c r="S247" s="1">
        <v>1.662</v>
      </c>
      <c r="T247" s="1">
        <v>1251</v>
      </c>
      <c r="U247" s="1">
        <v>282.5</v>
      </c>
      <c r="V247" s="1"/>
    </row>
    <row r="248" spans="1:22" ht="10.5">
      <c r="A248" s="16">
        <v>40739</v>
      </c>
      <c r="B248" s="1">
        <v>929</v>
      </c>
      <c r="C248" s="2">
        <v>27.18</v>
      </c>
      <c r="D248" s="1">
        <v>1555</v>
      </c>
      <c r="E248" s="2">
        <v>10.41</v>
      </c>
      <c r="F248" s="1">
        <v>623</v>
      </c>
      <c r="G248" s="2">
        <v>16.69</v>
      </c>
      <c r="H248" s="2">
        <v>99.7</v>
      </c>
      <c r="I248" s="1">
        <v>647</v>
      </c>
      <c r="J248" s="2">
        <v>32.95</v>
      </c>
      <c r="K248" s="1">
        <v>1318</v>
      </c>
      <c r="L248" s="2">
        <v>78.2</v>
      </c>
      <c r="M248" s="1">
        <v>171.1</v>
      </c>
      <c r="N248" s="5">
        <f t="shared" si="15"/>
        <v>43.4594</v>
      </c>
      <c r="O248" s="1">
        <v>0</v>
      </c>
      <c r="P248" s="1">
        <v>0.171</v>
      </c>
      <c r="Q248" s="1">
        <v>348.8</v>
      </c>
      <c r="R248" s="1">
        <v>36.25</v>
      </c>
      <c r="S248" s="1">
        <v>2.575</v>
      </c>
      <c r="T248" s="1">
        <v>1208</v>
      </c>
      <c r="U248" s="1">
        <v>44.09</v>
      </c>
      <c r="V248" s="1"/>
    </row>
    <row r="249" spans="1:22" ht="10.5">
      <c r="A249" s="16">
        <v>40740</v>
      </c>
      <c r="B249" s="1">
        <v>929</v>
      </c>
      <c r="C249" s="2">
        <v>26.84</v>
      </c>
      <c r="D249" s="1">
        <v>1534</v>
      </c>
      <c r="E249" s="2">
        <v>8.71</v>
      </c>
      <c r="F249" s="1">
        <v>703</v>
      </c>
      <c r="G249" s="2">
        <v>16.1</v>
      </c>
      <c r="H249" s="2">
        <v>99.5</v>
      </c>
      <c r="I249" s="1">
        <v>753</v>
      </c>
      <c r="J249" s="2">
        <v>26.66</v>
      </c>
      <c r="K249" s="1">
        <v>1534</v>
      </c>
      <c r="L249" s="2">
        <v>73.4</v>
      </c>
      <c r="M249" s="1">
        <v>169.3</v>
      </c>
      <c r="N249" s="5">
        <f t="shared" si="15"/>
        <v>43.0022</v>
      </c>
      <c r="O249" s="1">
        <v>0</v>
      </c>
      <c r="P249" s="1">
        <v>0.291</v>
      </c>
      <c r="Q249" s="1">
        <v>301.5</v>
      </c>
      <c r="R249" s="1">
        <v>32.87</v>
      </c>
      <c r="S249" s="1">
        <v>3.15</v>
      </c>
      <c r="T249" s="1">
        <v>1334</v>
      </c>
      <c r="U249" s="1">
        <v>329.6</v>
      </c>
      <c r="V249" s="1"/>
    </row>
    <row r="250" spans="1:22" ht="10.5">
      <c r="A250" s="16">
        <v>40741</v>
      </c>
      <c r="B250" s="1">
        <v>930</v>
      </c>
      <c r="C250" s="2">
        <v>28.02</v>
      </c>
      <c r="D250" s="1">
        <v>1522</v>
      </c>
      <c r="E250" s="2">
        <v>9.1</v>
      </c>
      <c r="F250" s="1">
        <v>658</v>
      </c>
      <c r="G250" s="2">
        <v>16.68</v>
      </c>
      <c r="H250" s="2">
        <v>99</v>
      </c>
      <c r="I250" s="1">
        <v>749</v>
      </c>
      <c r="J250" s="2">
        <v>29.87</v>
      </c>
      <c r="K250" s="1">
        <v>1541</v>
      </c>
      <c r="L250" s="2">
        <v>78.2</v>
      </c>
      <c r="M250" s="1">
        <v>148.3</v>
      </c>
      <c r="N250" s="5">
        <f t="shared" si="15"/>
        <v>37.668200000000006</v>
      </c>
      <c r="O250" s="1">
        <v>0</v>
      </c>
      <c r="P250" s="1">
        <v>0.112</v>
      </c>
      <c r="Q250" s="1">
        <v>17.11</v>
      </c>
      <c r="R250" s="1">
        <v>34.49</v>
      </c>
      <c r="S250" s="1">
        <v>1.725</v>
      </c>
      <c r="T250" s="1">
        <v>2014</v>
      </c>
      <c r="U250" s="1">
        <v>41.54</v>
      </c>
      <c r="V250" s="1"/>
    </row>
    <row r="251" spans="1:22" ht="10.5">
      <c r="A251" s="16">
        <v>40742</v>
      </c>
      <c r="B251" s="1">
        <v>929</v>
      </c>
      <c r="C251" s="2">
        <v>25.08</v>
      </c>
      <c r="D251" s="1">
        <v>1445</v>
      </c>
      <c r="E251" s="2">
        <v>11.59</v>
      </c>
      <c r="F251" s="1">
        <v>558</v>
      </c>
      <c r="G251" s="2">
        <v>16.45</v>
      </c>
      <c r="H251" s="2">
        <v>99.2</v>
      </c>
      <c r="I251" s="1">
        <v>756</v>
      </c>
      <c r="J251" s="2">
        <v>49.63</v>
      </c>
      <c r="K251" s="1">
        <v>1558</v>
      </c>
      <c r="L251" s="2">
        <v>86.8</v>
      </c>
      <c r="M251" s="1">
        <v>75.1</v>
      </c>
      <c r="N251" s="5">
        <f t="shared" si="15"/>
        <v>19.0754</v>
      </c>
      <c r="O251" s="1">
        <v>0</v>
      </c>
      <c r="P251" s="1">
        <v>0.222</v>
      </c>
      <c r="Q251" s="1">
        <v>315.5</v>
      </c>
      <c r="R251" s="1">
        <v>40.46</v>
      </c>
      <c r="S251" s="1">
        <v>2.325</v>
      </c>
      <c r="T251" s="1">
        <v>1457</v>
      </c>
      <c r="U251" s="1">
        <v>241</v>
      </c>
      <c r="V251" s="1"/>
    </row>
    <row r="252" spans="1:22" ht="10.5">
      <c r="A252" s="16">
        <v>40743</v>
      </c>
      <c r="B252" s="1">
        <v>931</v>
      </c>
      <c r="C252" s="2">
        <v>26.32</v>
      </c>
      <c r="D252" s="1">
        <v>1534</v>
      </c>
      <c r="E252" s="2">
        <v>14.08</v>
      </c>
      <c r="F252" s="1">
        <v>2244</v>
      </c>
      <c r="G252" s="2">
        <v>17.96</v>
      </c>
      <c r="H252" s="2">
        <v>99</v>
      </c>
      <c r="I252" s="1">
        <v>728</v>
      </c>
      <c r="J252" s="2">
        <v>43.87</v>
      </c>
      <c r="K252" s="1">
        <v>1534</v>
      </c>
      <c r="L252" s="2">
        <v>85.1</v>
      </c>
      <c r="M252" s="1">
        <v>143.6</v>
      </c>
      <c r="N252" s="5">
        <f t="shared" si="15"/>
        <v>36.474399999999996</v>
      </c>
      <c r="O252" s="1">
        <v>0</v>
      </c>
      <c r="P252" s="1">
        <v>0.147</v>
      </c>
      <c r="Q252" s="1">
        <v>10.11</v>
      </c>
      <c r="R252" s="1">
        <v>35.6</v>
      </c>
      <c r="S252" s="1">
        <v>1.912</v>
      </c>
      <c r="T252" s="1">
        <v>1422</v>
      </c>
      <c r="U252" s="1">
        <v>312.2</v>
      </c>
      <c r="V252" s="1"/>
    </row>
    <row r="253" spans="1:22" ht="10.5">
      <c r="A253" s="16">
        <v>40744</v>
      </c>
      <c r="B253" s="1">
        <v>930</v>
      </c>
      <c r="C253" s="2">
        <v>28.58</v>
      </c>
      <c r="D253" s="1">
        <v>1612</v>
      </c>
      <c r="E253" s="2">
        <v>14.88</v>
      </c>
      <c r="F253" s="1">
        <v>1</v>
      </c>
      <c r="G253" s="2">
        <v>19.08</v>
      </c>
      <c r="H253" s="2">
        <v>99.6</v>
      </c>
      <c r="I253" s="1">
        <v>738</v>
      </c>
      <c r="J253" s="2">
        <v>42.32</v>
      </c>
      <c r="K253" s="1">
        <v>1543</v>
      </c>
      <c r="L253" s="2">
        <v>85.4</v>
      </c>
      <c r="M253" s="1">
        <v>165.9</v>
      </c>
      <c r="N253" s="5">
        <f t="shared" si="15"/>
        <v>42.138600000000004</v>
      </c>
      <c r="O253" s="1">
        <v>0</v>
      </c>
      <c r="P253" s="1">
        <v>0.223</v>
      </c>
      <c r="Q253" s="1">
        <v>44.23</v>
      </c>
      <c r="R253" s="1">
        <v>37.21</v>
      </c>
      <c r="S253" s="1">
        <v>2.175</v>
      </c>
      <c r="T253" s="1">
        <v>1400</v>
      </c>
      <c r="U253" s="1">
        <v>346.2</v>
      </c>
      <c r="V253" s="1"/>
    </row>
    <row r="254" spans="1:22" ht="10.5">
      <c r="A254" s="16">
        <v>40745</v>
      </c>
      <c r="B254" s="1">
        <v>929</v>
      </c>
      <c r="C254" s="2">
        <v>26.94</v>
      </c>
      <c r="D254" s="1">
        <v>1435</v>
      </c>
      <c r="E254" s="2">
        <v>13.86</v>
      </c>
      <c r="F254" s="1">
        <v>2359</v>
      </c>
      <c r="G254" s="2">
        <v>19.73</v>
      </c>
      <c r="H254" s="2">
        <v>98.9</v>
      </c>
      <c r="I254" s="1">
        <v>239</v>
      </c>
      <c r="J254" s="2">
        <v>39.85</v>
      </c>
      <c r="K254" s="1">
        <v>1434</v>
      </c>
      <c r="L254" s="2">
        <v>72.5</v>
      </c>
      <c r="M254" s="1">
        <v>191.7</v>
      </c>
      <c r="N254" s="5">
        <f t="shared" si="15"/>
        <v>48.6918</v>
      </c>
      <c r="O254" s="1">
        <v>0</v>
      </c>
      <c r="P254" s="1">
        <v>0.833</v>
      </c>
      <c r="Q254" s="1">
        <v>319.8</v>
      </c>
      <c r="R254" s="1">
        <v>59.2</v>
      </c>
      <c r="S254" s="1">
        <v>5.575</v>
      </c>
      <c r="T254" s="1">
        <v>1107</v>
      </c>
      <c r="U254" s="1">
        <v>305.1</v>
      </c>
      <c r="V254" s="1"/>
    </row>
    <row r="255" spans="1:22" ht="10.5">
      <c r="A255" s="16">
        <v>40746</v>
      </c>
      <c r="B255" s="1">
        <v>934</v>
      </c>
      <c r="C255" s="2">
        <v>20.21</v>
      </c>
      <c r="D255" s="1">
        <v>1032</v>
      </c>
      <c r="E255" s="2">
        <v>13.75</v>
      </c>
      <c r="F255" s="1">
        <v>25</v>
      </c>
      <c r="G255" s="2">
        <v>15.92</v>
      </c>
      <c r="H255" s="2">
        <v>97.2</v>
      </c>
      <c r="I255" s="1">
        <v>724</v>
      </c>
      <c r="J255" s="2">
        <v>76.4</v>
      </c>
      <c r="K255" s="1">
        <v>1058</v>
      </c>
      <c r="L255" s="2">
        <v>90</v>
      </c>
      <c r="M255" s="1">
        <v>16.37</v>
      </c>
      <c r="N255" s="5">
        <f t="shared" si="15"/>
        <v>4.15798</v>
      </c>
      <c r="O255" s="1">
        <v>0.8</v>
      </c>
      <c r="P255" s="1">
        <v>0.292</v>
      </c>
      <c r="Q255" s="1">
        <v>342.4</v>
      </c>
      <c r="R255" s="1">
        <v>60.87</v>
      </c>
      <c r="S255" s="1">
        <v>2.475</v>
      </c>
      <c r="T255" s="1">
        <v>1412</v>
      </c>
      <c r="U255" s="1">
        <v>254.3</v>
      </c>
      <c r="V255" s="1"/>
    </row>
    <row r="256" spans="1:22" ht="10.5">
      <c r="A256" s="16">
        <v>40747</v>
      </c>
      <c r="B256" s="1">
        <v>937</v>
      </c>
      <c r="C256" s="2">
        <v>18.25</v>
      </c>
      <c r="D256" s="1">
        <v>1300</v>
      </c>
      <c r="E256" s="2">
        <v>12.73</v>
      </c>
      <c r="F256" s="1">
        <v>333</v>
      </c>
      <c r="G256" s="2">
        <v>14.88</v>
      </c>
      <c r="H256" s="2">
        <v>96.2</v>
      </c>
      <c r="I256" s="1">
        <v>802</v>
      </c>
      <c r="J256" s="2">
        <v>75.3</v>
      </c>
      <c r="K256" s="1">
        <v>1256</v>
      </c>
      <c r="L256" s="2">
        <v>88</v>
      </c>
      <c r="M256" s="1">
        <v>31.4</v>
      </c>
      <c r="N256" s="5">
        <f t="shared" si="15"/>
        <v>7.9756</v>
      </c>
      <c r="O256" s="1">
        <v>0.1</v>
      </c>
      <c r="P256" s="1">
        <v>0.418</v>
      </c>
      <c r="Q256" s="1">
        <v>334</v>
      </c>
      <c r="R256" s="1">
        <v>79.7</v>
      </c>
      <c r="S256" s="1">
        <v>2.462</v>
      </c>
      <c r="T256" s="1">
        <v>1027</v>
      </c>
      <c r="U256" s="1">
        <v>24.08</v>
      </c>
      <c r="V256" s="1"/>
    </row>
    <row r="257" spans="1:22" ht="10.5">
      <c r="A257" s="16">
        <v>40748</v>
      </c>
      <c r="B257" s="1">
        <v>938</v>
      </c>
      <c r="C257" s="2">
        <v>20.57</v>
      </c>
      <c r="D257" s="1">
        <v>1424</v>
      </c>
      <c r="E257" s="2">
        <v>11.66</v>
      </c>
      <c r="F257" s="1">
        <v>655</v>
      </c>
      <c r="G257" s="2">
        <v>15.43</v>
      </c>
      <c r="H257" s="2">
        <v>95.2</v>
      </c>
      <c r="I257" s="1">
        <v>700</v>
      </c>
      <c r="J257" s="2">
        <v>60.43</v>
      </c>
      <c r="K257" s="1">
        <v>1425</v>
      </c>
      <c r="L257" s="2">
        <v>81.6</v>
      </c>
      <c r="M257" s="1">
        <v>139.1</v>
      </c>
      <c r="N257" s="5">
        <f t="shared" si="15"/>
        <v>35.3314</v>
      </c>
      <c r="O257" s="1">
        <v>0</v>
      </c>
      <c r="P257" s="1">
        <v>0.68</v>
      </c>
      <c r="Q257" s="1">
        <v>18.06</v>
      </c>
      <c r="R257" s="1">
        <v>72.2</v>
      </c>
      <c r="S257" s="1">
        <v>3.425</v>
      </c>
      <c r="T257" s="1">
        <v>1306</v>
      </c>
      <c r="U257" s="1">
        <v>57.67</v>
      </c>
      <c r="V257" s="1"/>
    </row>
    <row r="258" spans="1:22" ht="10.5">
      <c r="A258" s="16">
        <v>40749</v>
      </c>
      <c r="B258" s="1">
        <v>935</v>
      </c>
      <c r="C258" s="2">
        <v>22.55</v>
      </c>
      <c r="D258" s="1">
        <v>1351</v>
      </c>
      <c r="E258" s="2">
        <v>11.99</v>
      </c>
      <c r="F258" s="1">
        <v>2359</v>
      </c>
      <c r="G258" s="2">
        <v>15.28</v>
      </c>
      <c r="H258" s="2">
        <v>96.9</v>
      </c>
      <c r="I258" s="1">
        <v>2350</v>
      </c>
      <c r="J258" s="2">
        <v>56.54</v>
      </c>
      <c r="K258" s="1">
        <v>1352</v>
      </c>
      <c r="L258" s="2">
        <v>83.9</v>
      </c>
      <c r="M258" s="1">
        <v>135.6</v>
      </c>
      <c r="N258" s="5">
        <f t="shared" si="15"/>
        <v>34.4424</v>
      </c>
      <c r="O258" s="1">
        <v>0</v>
      </c>
      <c r="P258" s="1">
        <v>0.587</v>
      </c>
      <c r="Q258" s="1">
        <v>43.63</v>
      </c>
      <c r="R258" s="1">
        <v>52.42</v>
      </c>
      <c r="S258" s="1">
        <v>3.012</v>
      </c>
      <c r="T258" s="1">
        <v>450</v>
      </c>
      <c r="U258" s="1">
        <v>318.9</v>
      </c>
      <c r="V258" s="1"/>
    </row>
    <row r="259" spans="1:22" ht="10.5">
      <c r="A259" s="16">
        <v>40750</v>
      </c>
      <c r="B259" s="1">
        <v>933</v>
      </c>
      <c r="C259" s="2">
        <v>24.53</v>
      </c>
      <c r="D259" s="1">
        <v>1549</v>
      </c>
      <c r="E259" s="2">
        <v>9.6</v>
      </c>
      <c r="F259" s="1">
        <v>455</v>
      </c>
      <c r="G259" s="2">
        <v>15.74</v>
      </c>
      <c r="H259" s="2">
        <v>99.6</v>
      </c>
      <c r="I259" s="1">
        <v>702</v>
      </c>
      <c r="J259" s="2">
        <v>39.85</v>
      </c>
      <c r="K259" s="1">
        <v>1528</v>
      </c>
      <c r="L259" s="2">
        <v>80.2</v>
      </c>
      <c r="M259" s="1">
        <v>158.5</v>
      </c>
      <c r="N259" s="5">
        <f t="shared" si="15"/>
        <v>40.259</v>
      </c>
      <c r="O259" s="1">
        <v>0</v>
      </c>
      <c r="P259" s="1">
        <v>0.348</v>
      </c>
      <c r="Q259" s="1">
        <v>307.4</v>
      </c>
      <c r="R259" s="1">
        <v>34.22</v>
      </c>
      <c r="S259" s="1">
        <v>3.337</v>
      </c>
      <c r="T259" s="1">
        <v>1213</v>
      </c>
      <c r="U259" s="1">
        <v>49.56</v>
      </c>
      <c r="V259" s="1"/>
    </row>
    <row r="260" spans="1:22" ht="10.5">
      <c r="A260" s="16">
        <v>40751</v>
      </c>
      <c r="B260" s="1">
        <v>931</v>
      </c>
      <c r="C260" s="2">
        <v>24.94</v>
      </c>
      <c r="D260" s="1">
        <v>1349</v>
      </c>
      <c r="E260" s="2">
        <v>9.63</v>
      </c>
      <c r="F260" s="1">
        <v>559</v>
      </c>
      <c r="G260" s="2">
        <v>15.6</v>
      </c>
      <c r="H260" s="2">
        <v>99.6</v>
      </c>
      <c r="I260" s="1">
        <v>748</v>
      </c>
      <c r="J260" s="2">
        <v>41.66</v>
      </c>
      <c r="K260" s="1">
        <v>1357</v>
      </c>
      <c r="L260" s="2">
        <v>83.2</v>
      </c>
      <c r="M260" s="1">
        <v>149.2</v>
      </c>
      <c r="N260" s="5">
        <f t="shared" si="15"/>
        <v>37.8968</v>
      </c>
      <c r="O260" s="1">
        <v>0</v>
      </c>
      <c r="P260" s="1">
        <v>0.171</v>
      </c>
      <c r="Q260" s="1">
        <v>32.1</v>
      </c>
      <c r="R260" s="1">
        <v>37.94</v>
      </c>
      <c r="S260" s="1">
        <v>2.275</v>
      </c>
      <c r="T260" s="1">
        <v>1309</v>
      </c>
      <c r="U260" s="1">
        <v>17.22</v>
      </c>
      <c r="V260" s="1"/>
    </row>
    <row r="261" spans="1:22" ht="10.5">
      <c r="A261" s="16">
        <v>40752</v>
      </c>
      <c r="B261" s="1">
        <v>927</v>
      </c>
      <c r="C261" s="2">
        <v>25.48</v>
      </c>
      <c r="D261" s="1">
        <v>1454</v>
      </c>
      <c r="E261" s="2">
        <v>9.76</v>
      </c>
      <c r="F261" s="1">
        <v>652</v>
      </c>
      <c r="G261" s="2">
        <v>16.46</v>
      </c>
      <c r="H261" s="2">
        <v>99.4</v>
      </c>
      <c r="I261" s="1">
        <v>733</v>
      </c>
      <c r="J261" s="2">
        <v>35.57</v>
      </c>
      <c r="K261" s="1">
        <v>1455</v>
      </c>
      <c r="L261" s="2">
        <v>77.3</v>
      </c>
      <c r="M261" s="1">
        <v>170.1</v>
      </c>
      <c r="N261" s="5">
        <f t="shared" si="15"/>
        <v>43.2054</v>
      </c>
      <c r="O261" s="1">
        <v>0</v>
      </c>
      <c r="P261" s="1">
        <v>0.336</v>
      </c>
      <c r="Q261" s="1">
        <v>326</v>
      </c>
      <c r="R261" s="1">
        <v>37.15</v>
      </c>
      <c r="S261" s="1">
        <v>3.05</v>
      </c>
      <c r="T261" s="1">
        <v>1306</v>
      </c>
      <c r="U261" s="1">
        <v>258.6</v>
      </c>
      <c r="V261" s="1"/>
    </row>
    <row r="262" spans="1:22" ht="10.5">
      <c r="A262" s="16">
        <v>40753</v>
      </c>
      <c r="B262" s="1">
        <v>924</v>
      </c>
      <c r="C262" s="2">
        <v>27.29</v>
      </c>
      <c r="D262" s="1">
        <v>1431</v>
      </c>
      <c r="E262" s="2">
        <v>11.88</v>
      </c>
      <c r="F262" s="1">
        <v>536</v>
      </c>
      <c r="G262" s="2">
        <v>18.68</v>
      </c>
      <c r="H262" s="2">
        <v>96.5</v>
      </c>
      <c r="I262" s="1">
        <v>644</v>
      </c>
      <c r="J262" s="2">
        <v>30.94</v>
      </c>
      <c r="K262" s="1">
        <v>1328</v>
      </c>
      <c r="L262" s="2">
        <v>66.86</v>
      </c>
      <c r="M262" s="1">
        <v>191.8</v>
      </c>
      <c r="N262" s="5">
        <f t="shared" si="15"/>
        <v>48.717200000000005</v>
      </c>
      <c r="O262" s="1">
        <v>0</v>
      </c>
      <c r="P262" s="1">
        <v>0.603</v>
      </c>
      <c r="Q262" s="1">
        <v>330.5</v>
      </c>
      <c r="R262" s="1">
        <v>46.17</v>
      </c>
      <c r="S262" s="1">
        <v>3.925</v>
      </c>
      <c r="T262" s="1">
        <v>1210</v>
      </c>
      <c r="U262" s="1">
        <v>299.1</v>
      </c>
      <c r="V262" s="1"/>
    </row>
    <row r="263" spans="1:22" ht="10.5">
      <c r="A263" s="16">
        <v>40754</v>
      </c>
      <c r="B263" s="1">
        <v>925</v>
      </c>
      <c r="C263" s="2">
        <v>22.12</v>
      </c>
      <c r="D263" s="1">
        <v>837</v>
      </c>
      <c r="E263" s="2">
        <v>15.5</v>
      </c>
      <c r="F263" s="1">
        <v>2345</v>
      </c>
      <c r="G263" s="2">
        <v>18.71</v>
      </c>
      <c r="H263" s="2">
        <v>98.7</v>
      </c>
      <c r="I263" s="1">
        <v>2237</v>
      </c>
      <c r="J263" s="2">
        <v>48.82</v>
      </c>
      <c r="K263" s="1">
        <v>840</v>
      </c>
      <c r="L263" s="2">
        <v>72</v>
      </c>
      <c r="M263" s="1">
        <v>63.69</v>
      </c>
      <c r="N263" s="5">
        <f t="shared" si="15"/>
        <v>16.17726</v>
      </c>
      <c r="O263" s="1">
        <v>3.7</v>
      </c>
      <c r="P263" s="1">
        <v>0.611</v>
      </c>
      <c r="Q263" s="1">
        <v>326.8</v>
      </c>
      <c r="R263" s="1">
        <v>61.6</v>
      </c>
      <c r="S263" s="1">
        <v>3.387</v>
      </c>
      <c r="T263" s="1">
        <v>745</v>
      </c>
      <c r="U263" s="1">
        <v>2.094</v>
      </c>
      <c r="V263" s="1"/>
    </row>
    <row r="264" spans="1:22" ht="10.5">
      <c r="A264" s="16">
        <v>40755</v>
      </c>
      <c r="B264" s="1">
        <v>927</v>
      </c>
      <c r="C264" s="2">
        <v>19.59</v>
      </c>
      <c r="D264" s="1">
        <v>1257</v>
      </c>
      <c r="E264" s="2">
        <v>15.19</v>
      </c>
      <c r="F264" s="1">
        <v>459</v>
      </c>
      <c r="G264" s="2">
        <v>16.8</v>
      </c>
      <c r="H264" s="2">
        <v>99.5</v>
      </c>
      <c r="I264" s="1">
        <v>849</v>
      </c>
      <c r="J264" s="2">
        <v>80.4</v>
      </c>
      <c r="K264" s="1">
        <v>1334</v>
      </c>
      <c r="L264" s="2">
        <v>94.1</v>
      </c>
      <c r="M264" s="1">
        <v>36.92</v>
      </c>
      <c r="N264" s="5">
        <f t="shared" si="15"/>
        <v>9.37768</v>
      </c>
      <c r="O264" s="1">
        <v>0.7</v>
      </c>
      <c r="P264" s="1">
        <v>0.126</v>
      </c>
      <c r="Q264" s="1">
        <v>61.39</v>
      </c>
      <c r="R264" s="1">
        <v>37.77</v>
      </c>
      <c r="S264" s="1">
        <v>2.175</v>
      </c>
      <c r="T264" s="1">
        <v>1922</v>
      </c>
      <c r="U264" s="1">
        <v>64.15</v>
      </c>
      <c r="V264" s="1"/>
    </row>
    <row r="265" spans="1:22" ht="10.5">
      <c r="A265" s="16"/>
      <c r="B265" s="1"/>
      <c r="D265" s="1"/>
      <c r="F265" s="1"/>
      <c r="I265" s="1"/>
      <c r="K265" s="1"/>
      <c r="O265" s="1"/>
      <c r="T265" s="1"/>
      <c r="V265" s="1"/>
    </row>
    <row r="266" spans="1:22" ht="10.5">
      <c r="A266" s="13" t="s">
        <v>27</v>
      </c>
      <c r="D266" s="2" t="s">
        <v>3</v>
      </c>
      <c r="F266" s="2" t="s">
        <v>3</v>
      </c>
      <c r="I266" s="2" t="s">
        <v>3</v>
      </c>
      <c r="K266" s="2" t="s">
        <v>3</v>
      </c>
      <c r="M266" s="5">
        <f>SUM(M234:M264)</f>
        <v>3569.0999999999995</v>
      </c>
      <c r="N266" s="5">
        <f t="shared" si="15"/>
        <v>906.5513999999998</v>
      </c>
      <c r="O266" s="2">
        <f>SUM(O234:O264)</f>
        <v>5.800000000000001</v>
      </c>
      <c r="T266" s="1" t="s">
        <v>3</v>
      </c>
      <c r="U266" s="17"/>
      <c r="V266" s="1"/>
    </row>
    <row r="267" spans="1:22" ht="10.5">
      <c r="A267" s="13" t="s">
        <v>33</v>
      </c>
      <c r="B267" s="2">
        <f>AVERAGE(B234:B264)</f>
        <v>930.2903225806451</v>
      </c>
      <c r="C267" s="2">
        <f>AVERAGE(C234:C264)</f>
        <v>23.30354838709677</v>
      </c>
      <c r="E267" s="2">
        <f>AVERAGE(E234:E264)</f>
        <v>11.027193548387098</v>
      </c>
      <c r="G267" s="2">
        <f>AVERAGE(G234:G264)</f>
        <v>15.800322580645162</v>
      </c>
      <c r="H267" s="2">
        <f>AVERAGE(H234:H264)</f>
        <v>98.72580645161287</v>
      </c>
      <c r="J267" s="2">
        <f>AVERAGE(J234:J264)</f>
        <v>49.97548387096775</v>
      </c>
      <c r="L267" s="2">
        <f aca="true" t="shared" si="16" ref="L267:S267">AVERAGE(L234:L264)</f>
        <v>83.4341935483871</v>
      </c>
      <c r="M267" s="5">
        <f t="shared" si="16"/>
        <v>118.96999999999998</v>
      </c>
      <c r="N267" s="5">
        <f t="shared" si="15"/>
        <v>30.218379999999996</v>
      </c>
      <c r="O267" s="2">
        <f t="shared" si="16"/>
        <v>0.18709677419354842</v>
      </c>
      <c r="P267" s="6">
        <f t="shared" si="16"/>
        <v>0.28132258064516125</v>
      </c>
      <c r="Q267" s="2">
        <f>AVERAGE(Q234:Q264)</f>
        <v>160.1145161290323</v>
      </c>
      <c r="R267" s="2">
        <f t="shared" si="16"/>
        <v>41.32870967741936</v>
      </c>
      <c r="S267" s="6">
        <f t="shared" si="16"/>
        <v>2.5594193548387096</v>
      </c>
      <c r="T267" s="2"/>
      <c r="V267" s="1"/>
    </row>
    <row r="268" spans="1:22" ht="10.5">
      <c r="A268" s="13" t="s">
        <v>34</v>
      </c>
      <c r="B268" s="2">
        <f>MAX(B234:B264)</f>
        <v>938</v>
      </c>
      <c r="C268" s="2">
        <f>MAX(C234:C264)</f>
        <v>28.58</v>
      </c>
      <c r="D268" s="4">
        <v>20</v>
      </c>
      <c r="E268" s="2">
        <f>MAX(E234:E264)</f>
        <v>15.5</v>
      </c>
      <c r="G268" s="2">
        <f>MAX(G234:G264)</f>
        <v>19.73</v>
      </c>
      <c r="H268" s="2">
        <f>MAX(H234:H264)</f>
        <v>99.9</v>
      </c>
      <c r="I268" s="4">
        <v>10</v>
      </c>
      <c r="J268" s="2">
        <f>MAX(J234:J264)</f>
        <v>80.4</v>
      </c>
      <c r="L268" s="2">
        <f aca="true" t="shared" si="17" ref="L268:S268">MAX(L234:L264)</f>
        <v>94.1</v>
      </c>
      <c r="M268" s="5">
        <f t="shared" si="17"/>
        <v>191.8</v>
      </c>
      <c r="N268" s="5">
        <f t="shared" si="15"/>
        <v>48.717200000000005</v>
      </c>
      <c r="O268" s="2">
        <f t="shared" si="17"/>
        <v>3.7</v>
      </c>
      <c r="P268" s="6">
        <f t="shared" si="17"/>
        <v>0.833</v>
      </c>
      <c r="Q268" s="2">
        <f>MAX(Q234:Q264)</f>
        <v>348.8</v>
      </c>
      <c r="R268" s="2">
        <f t="shared" si="17"/>
        <v>79.7</v>
      </c>
      <c r="S268" s="6">
        <f t="shared" si="17"/>
        <v>5.575</v>
      </c>
      <c r="T268" s="4">
        <v>21</v>
      </c>
      <c r="U268" s="1">
        <v>305.1</v>
      </c>
      <c r="V268" s="1"/>
    </row>
    <row r="269" spans="1:22" ht="10.5">
      <c r="A269" s="13" t="s">
        <v>35</v>
      </c>
      <c r="B269" s="2">
        <f>MIN(B234:B264)</f>
        <v>924</v>
      </c>
      <c r="C269" s="2">
        <f>MIN(C234:C264)</f>
        <v>12.92</v>
      </c>
      <c r="E269" s="2">
        <f>MIN(E234:E264)</f>
        <v>5.262</v>
      </c>
      <c r="F269" s="4">
        <v>9</v>
      </c>
      <c r="G269" s="2">
        <f>MIN(G234:G264)</f>
        <v>10.42</v>
      </c>
      <c r="H269" s="2">
        <f>MIN(H234:H264)</f>
        <v>95.2</v>
      </c>
      <c r="J269" s="2">
        <f>MIN(J234:J264)</f>
        <v>26.66</v>
      </c>
      <c r="K269" s="4">
        <v>16</v>
      </c>
      <c r="L269" s="2">
        <f aca="true" t="shared" si="18" ref="L269:S269">MIN(L234:L264)</f>
        <v>66.86</v>
      </c>
      <c r="M269" s="2">
        <f t="shared" si="18"/>
        <v>12.25</v>
      </c>
      <c r="N269" s="2">
        <f t="shared" si="18"/>
        <v>3.1115</v>
      </c>
      <c r="O269" s="2"/>
      <c r="P269" s="6">
        <f t="shared" si="18"/>
        <v>0.063</v>
      </c>
      <c r="Q269" s="2">
        <f>MIN(Q234:Q264)</f>
        <v>9.86</v>
      </c>
      <c r="R269" s="2">
        <f t="shared" si="18"/>
        <v>20.81</v>
      </c>
      <c r="S269" s="6">
        <f t="shared" si="18"/>
        <v>1.387</v>
      </c>
      <c r="T269" s="2"/>
      <c r="V269" s="1"/>
    </row>
    <row r="270" spans="1:22" ht="10.5">
      <c r="A270" s="16"/>
      <c r="D270" s="1"/>
      <c r="F270" s="1"/>
      <c r="I270" s="1"/>
      <c r="K270" s="1"/>
      <c r="O270" s="1"/>
      <c r="T270" s="1"/>
      <c r="V270" s="1"/>
    </row>
    <row r="271" spans="1:22" ht="10.5">
      <c r="A271" s="16">
        <v>40756</v>
      </c>
      <c r="B271" s="1">
        <v>925</v>
      </c>
      <c r="C271" s="2">
        <v>19.81</v>
      </c>
      <c r="D271" s="1">
        <v>1104</v>
      </c>
      <c r="E271" s="2">
        <v>15.38</v>
      </c>
      <c r="F271" s="1">
        <v>1945</v>
      </c>
      <c r="G271" s="2">
        <v>16.33</v>
      </c>
      <c r="H271" s="2">
        <v>98.9</v>
      </c>
      <c r="I271" s="1">
        <v>812</v>
      </c>
      <c r="J271" s="2">
        <v>77.6</v>
      </c>
      <c r="K271" s="1">
        <v>1108</v>
      </c>
      <c r="L271" s="2">
        <v>93.5</v>
      </c>
      <c r="M271" s="5">
        <v>29.17</v>
      </c>
      <c r="N271" s="5">
        <f aca="true" t="shared" si="19" ref="N271:N301">0.254*M271</f>
        <v>7.40918</v>
      </c>
      <c r="O271" s="1">
        <v>0.5</v>
      </c>
      <c r="P271" s="1">
        <v>0.205</v>
      </c>
      <c r="Q271" s="1">
        <v>38.36</v>
      </c>
      <c r="R271" s="1">
        <v>48.38</v>
      </c>
      <c r="S271" s="1">
        <v>2.05</v>
      </c>
      <c r="T271" s="1">
        <v>1155</v>
      </c>
      <c r="U271" s="2">
        <v>185.6</v>
      </c>
      <c r="V271" s="1"/>
    </row>
    <row r="272" spans="1:22" ht="10.5">
      <c r="A272" s="16">
        <v>40757</v>
      </c>
      <c r="B272" s="1">
        <v>922</v>
      </c>
      <c r="C272" s="2">
        <v>21.27</v>
      </c>
      <c r="D272" s="1">
        <v>1206</v>
      </c>
      <c r="E272" s="2">
        <v>13.71</v>
      </c>
      <c r="F272" s="1">
        <v>2331</v>
      </c>
      <c r="G272" s="2">
        <v>17.31</v>
      </c>
      <c r="H272" s="2">
        <v>99.2</v>
      </c>
      <c r="I272" s="1">
        <v>540</v>
      </c>
      <c r="J272" s="2">
        <v>70</v>
      </c>
      <c r="K272" s="1">
        <v>1621</v>
      </c>
      <c r="L272" s="2">
        <v>85.2</v>
      </c>
      <c r="M272" s="5">
        <v>137</v>
      </c>
      <c r="N272" s="5">
        <f t="shared" si="19"/>
        <v>34.798</v>
      </c>
      <c r="O272" s="1">
        <v>0.9</v>
      </c>
      <c r="P272" s="1">
        <v>1.657</v>
      </c>
      <c r="Q272" s="1">
        <v>285.8</v>
      </c>
      <c r="R272" s="1">
        <v>57.2</v>
      </c>
      <c r="S272" s="1">
        <v>6.362</v>
      </c>
      <c r="T272" s="1">
        <v>1214</v>
      </c>
      <c r="U272" s="2">
        <v>294.7</v>
      </c>
      <c r="V272" s="1"/>
    </row>
    <row r="273" spans="1:22" ht="10.5">
      <c r="A273" s="16">
        <v>40758</v>
      </c>
      <c r="B273" s="1">
        <v>926</v>
      </c>
      <c r="C273" s="2">
        <v>19.32</v>
      </c>
      <c r="D273" s="1">
        <v>1252</v>
      </c>
      <c r="E273" s="2">
        <v>9.67</v>
      </c>
      <c r="F273" s="1">
        <v>2004</v>
      </c>
      <c r="G273" s="2">
        <v>13.7</v>
      </c>
      <c r="H273" s="2">
        <v>86.1</v>
      </c>
      <c r="I273" s="1">
        <v>111</v>
      </c>
      <c r="J273" s="2">
        <v>30.95</v>
      </c>
      <c r="K273" s="1">
        <v>1219</v>
      </c>
      <c r="L273" s="2">
        <v>66.1</v>
      </c>
      <c r="M273" s="5">
        <v>151.7</v>
      </c>
      <c r="N273" s="5">
        <f t="shared" si="19"/>
        <v>38.5318</v>
      </c>
      <c r="O273" s="1">
        <v>0.5</v>
      </c>
      <c r="P273" s="1">
        <v>1.464</v>
      </c>
      <c r="Q273" s="1">
        <v>278.7</v>
      </c>
      <c r="R273" s="1">
        <v>59.15</v>
      </c>
      <c r="S273" s="1">
        <v>4.175</v>
      </c>
      <c r="T273" s="1">
        <v>1644</v>
      </c>
      <c r="U273" s="2">
        <v>320.3</v>
      </c>
      <c r="V273" s="1"/>
    </row>
    <row r="274" spans="1:22" ht="10.5">
      <c r="A274" s="16">
        <v>40759</v>
      </c>
      <c r="B274" s="1">
        <v>932</v>
      </c>
      <c r="C274" s="2">
        <v>16.29</v>
      </c>
      <c r="D274" s="1">
        <v>1529</v>
      </c>
      <c r="E274" s="2">
        <v>3.802</v>
      </c>
      <c r="F274" s="1">
        <v>2323</v>
      </c>
      <c r="G274" s="2">
        <v>9.24</v>
      </c>
      <c r="H274" s="2">
        <v>96.9</v>
      </c>
      <c r="I274" s="1">
        <v>2348</v>
      </c>
      <c r="J274" s="2">
        <v>34.11</v>
      </c>
      <c r="K274" s="1">
        <v>1514</v>
      </c>
      <c r="L274" s="2">
        <v>68.1</v>
      </c>
      <c r="M274" s="5">
        <v>104.3</v>
      </c>
      <c r="N274" s="5">
        <f t="shared" si="19"/>
        <v>26.4922</v>
      </c>
      <c r="O274" s="1">
        <v>0</v>
      </c>
      <c r="P274" s="1">
        <v>1.011</v>
      </c>
      <c r="Q274" s="1">
        <v>280.7</v>
      </c>
      <c r="R274" s="1">
        <v>41.67</v>
      </c>
      <c r="S274" s="1">
        <v>4.062</v>
      </c>
      <c r="T274" s="1">
        <v>1212</v>
      </c>
      <c r="U274" s="2">
        <v>270</v>
      </c>
      <c r="V274" s="1"/>
    </row>
    <row r="275" spans="1:22" ht="10.5">
      <c r="A275" s="16">
        <v>40760</v>
      </c>
      <c r="B275" s="1">
        <v>933</v>
      </c>
      <c r="C275" s="2">
        <v>20.76</v>
      </c>
      <c r="D275" s="1">
        <v>1536</v>
      </c>
      <c r="E275" s="2">
        <v>2.464</v>
      </c>
      <c r="F275" s="1">
        <v>408</v>
      </c>
      <c r="G275" s="2">
        <v>10.35</v>
      </c>
      <c r="H275" s="2">
        <v>99.4</v>
      </c>
      <c r="I275" s="1">
        <v>537</v>
      </c>
      <c r="J275" s="2">
        <v>40.79</v>
      </c>
      <c r="K275" s="1">
        <v>1548</v>
      </c>
      <c r="L275" s="2">
        <v>81</v>
      </c>
      <c r="M275" s="5">
        <v>115.6</v>
      </c>
      <c r="N275" s="5">
        <f t="shared" si="19"/>
        <v>29.362399999999997</v>
      </c>
      <c r="O275" s="1">
        <v>0</v>
      </c>
      <c r="P275" s="1">
        <v>0.352</v>
      </c>
      <c r="Q275" s="1">
        <v>48.02</v>
      </c>
      <c r="R275" s="1">
        <v>36.25</v>
      </c>
      <c r="S275" s="1">
        <v>3.525</v>
      </c>
      <c r="T275" s="1">
        <v>1113</v>
      </c>
      <c r="U275" s="2">
        <v>46.54</v>
      </c>
      <c r="V275" s="1"/>
    </row>
    <row r="276" spans="1:22" ht="10.5">
      <c r="A276" s="16">
        <v>40761</v>
      </c>
      <c r="B276" s="1">
        <v>932</v>
      </c>
      <c r="C276" s="2">
        <v>29.37</v>
      </c>
      <c r="D276" s="1">
        <v>1436</v>
      </c>
      <c r="E276" s="2">
        <v>7.61</v>
      </c>
      <c r="F276" s="1">
        <v>424</v>
      </c>
      <c r="G276" s="2">
        <v>16.65</v>
      </c>
      <c r="H276" s="2">
        <v>99.3</v>
      </c>
      <c r="I276" s="1">
        <v>741</v>
      </c>
      <c r="J276" s="2">
        <v>29.06</v>
      </c>
      <c r="K276" s="1">
        <v>1530</v>
      </c>
      <c r="L276" s="2">
        <v>76.7</v>
      </c>
      <c r="M276" s="5">
        <v>175.5</v>
      </c>
      <c r="N276" s="5">
        <f t="shared" si="19"/>
        <v>44.577</v>
      </c>
      <c r="O276" s="1">
        <v>0</v>
      </c>
      <c r="P276" s="1">
        <v>0.306</v>
      </c>
      <c r="Q276" s="1">
        <v>31.89</v>
      </c>
      <c r="R276" s="1">
        <v>33.85</v>
      </c>
      <c r="S276" s="1">
        <v>3.162</v>
      </c>
      <c r="T276" s="1">
        <v>1244</v>
      </c>
      <c r="U276" s="2">
        <v>309.7</v>
      </c>
      <c r="V276" s="1"/>
    </row>
    <row r="277" spans="1:22" ht="10.5">
      <c r="A277" s="16">
        <v>40762</v>
      </c>
      <c r="B277" s="1">
        <v>932</v>
      </c>
      <c r="C277" s="2">
        <v>30.47</v>
      </c>
      <c r="D277" s="1">
        <v>1426</v>
      </c>
      <c r="E277" s="2">
        <v>12.02</v>
      </c>
      <c r="F277" s="1">
        <v>552</v>
      </c>
      <c r="G277" s="2">
        <v>19.43</v>
      </c>
      <c r="H277" s="2">
        <v>99.3</v>
      </c>
      <c r="I277" s="1">
        <v>740</v>
      </c>
      <c r="J277" s="2">
        <v>31.68</v>
      </c>
      <c r="K277" s="1">
        <v>1415</v>
      </c>
      <c r="L277" s="2">
        <v>76.7</v>
      </c>
      <c r="M277" s="5">
        <v>200.5</v>
      </c>
      <c r="N277" s="5">
        <f t="shared" si="19"/>
        <v>50.927</v>
      </c>
      <c r="O277" s="1">
        <v>0</v>
      </c>
      <c r="P277" s="1">
        <v>0.138</v>
      </c>
      <c r="Q277" s="1">
        <v>297.4</v>
      </c>
      <c r="R277" s="1">
        <v>32.31</v>
      </c>
      <c r="S277" s="1">
        <v>2.412</v>
      </c>
      <c r="T277" s="1">
        <v>1216</v>
      </c>
      <c r="U277" s="2">
        <v>252.3</v>
      </c>
      <c r="V277" s="1"/>
    </row>
    <row r="278" spans="1:22" ht="10.5">
      <c r="A278" s="16">
        <v>40763</v>
      </c>
      <c r="B278" s="1">
        <v>930</v>
      </c>
      <c r="C278" s="2">
        <v>29.72</v>
      </c>
      <c r="D278" s="1">
        <v>1532</v>
      </c>
      <c r="E278" s="2">
        <v>13.47</v>
      </c>
      <c r="F278" s="1">
        <v>612</v>
      </c>
      <c r="G278" s="2">
        <v>19.56</v>
      </c>
      <c r="H278" s="2">
        <v>98.9</v>
      </c>
      <c r="I278" s="1">
        <v>740</v>
      </c>
      <c r="J278" s="2">
        <v>35.25</v>
      </c>
      <c r="K278" s="1">
        <v>1627</v>
      </c>
      <c r="L278" s="2">
        <v>78.7</v>
      </c>
      <c r="M278" s="5">
        <v>158.6</v>
      </c>
      <c r="N278" s="5">
        <f t="shared" si="19"/>
        <v>40.2844</v>
      </c>
      <c r="O278" s="1">
        <v>0</v>
      </c>
      <c r="P278" s="1">
        <v>0.393</v>
      </c>
      <c r="Q278" s="1">
        <v>335.6</v>
      </c>
      <c r="R278" s="1">
        <v>42.07</v>
      </c>
      <c r="S278" s="1">
        <v>3.65</v>
      </c>
      <c r="T278" s="1">
        <v>1206</v>
      </c>
      <c r="U278" s="2">
        <v>35.77</v>
      </c>
      <c r="V278" s="1"/>
    </row>
    <row r="279" spans="1:22" ht="10.5">
      <c r="A279" s="16">
        <v>40764</v>
      </c>
      <c r="B279" s="1">
        <v>929</v>
      </c>
      <c r="C279" s="2">
        <v>24.12</v>
      </c>
      <c r="D279" s="1">
        <v>1115</v>
      </c>
      <c r="E279" s="2">
        <v>15.36</v>
      </c>
      <c r="F279" s="1">
        <v>0</v>
      </c>
      <c r="G279" s="2">
        <v>17.86</v>
      </c>
      <c r="H279" s="2">
        <v>98.3</v>
      </c>
      <c r="I279" s="1">
        <v>2334</v>
      </c>
      <c r="J279" s="2">
        <v>57.41</v>
      </c>
      <c r="K279" s="1">
        <v>1110</v>
      </c>
      <c r="L279" s="2">
        <v>89.8</v>
      </c>
      <c r="M279" s="5">
        <v>56.91</v>
      </c>
      <c r="N279" s="5">
        <f t="shared" si="19"/>
        <v>14.45514</v>
      </c>
      <c r="O279" s="1">
        <v>0.7</v>
      </c>
      <c r="P279" s="1">
        <v>0.277</v>
      </c>
      <c r="Q279" s="1">
        <v>23.55</v>
      </c>
      <c r="R279" s="1">
        <v>52.69</v>
      </c>
      <c r="S279" s="1">
        <v>2.737</v>
      </c>
      <c r="T279" s="1">
        <v>552</v>
      </c>
      <c r="U279" s="2">
        <v>135.1</v>
      </c>
      <c r="V279" s="1"/>
    </row>
    <row r="280" spans="1:22" ht="10.5">
      <c r="A280" s="16">
        <v>40765</v>
      </c>
      <c r="B280" s="1">
        <v>931</v>
      </c>
      <c r="C280" s="2">
        <v>19.38</v>
      </c>
      <c r="D280" s="1">
        <v>1252</v>
      </c>
      <c r="E280" s="2">
        <v>14.23</v>
      </c>
      <c r="F280" s="1">
        <v>0</v>
      </c>
      <c r="G280" s="2">
        <v>16.04</v>
      </c>
      <c r="H280" s="2">
        <v>98.8</v>
      </c>
      <c r="I280" s="1">
        <v>59</v>
      </c>
      <c r="J280" s="2">
        <v>75.9</v>
      </c>
      <c r="K280" s="1">
        <v>1035</v>
      </c>
      <c r="L280" s="2">
        <v>90</v>
      </c>
      <c r="M280" s="5">
        <v>6.776</v>
      </c>
      <c r="N280" s="5">
        <f t="shared" si="19"/>
        <v>1.721104</v>
      </c>
      <c r="O280" s="1">
        <v>0.3</v>
      </c>
      <c r="P280" s="1">
        <v>0.426</v>
      </c>
      <c r="Q280" s="1">
        <v>22.54</v>
      </c>
      <c r="R280" s="1">
        <v>64.1</v>
      </c>
      <c r="S280" s="1">
        <v>2.975</v>
      </c>
      <c r="T280" s="1">
        <v>1400</v>
      </c>
      <c r="U280" s="2">
        <v>155.4</v>
      </c>
      <c r="V280" s="1"/>
    </row>
    <row r="281" spans="1:22" ht="10.5">
      <c r="A281" s="16">
        <v>40766</v>
      </c>
      <c r="B281" s="1">
        <v>931</v>
      </c>
      <c r="C281" s="2">
        <v>23.85</v>
      </c>
      <c r="D281" s="1">
        <v>1458</v>
      </c>
      <c r="E281" s="2">
        <v>13.28</v>
      </c>
      <c r="F281" s="1">
        <v>613</v>
      </c>
      <c r="G281" s="2">
        <v>16.93</v>
      </c>
      <c r="H281" s="2">
        <v>96.5</v>
      </c>
      <c r="I281" s="1">
        <v>633</v>
      </c>
      <c r="J281" s="2">
        <v>50.5</v>
      </c>
      <c r="K281" s="1">
        <v>1537</v>
      </c>
      <c r="L281" s="2">
        <v>82.3</v>
      </c>
      <c r="M281" s="5">
        <v>174.3</v>
      </c>
      <c r="N281" s="5">
        <f t="shared" si="19"/>
        <v>44.272200000000005</v>
      </c>
      <c r="O281" s="1">
        <v>0</v>
      </c>
      <c r="P281" s="1">
        <v>0.518</v>
      </c>
      <c r="Q281" s="1">
        <v>33.86</v>
      </c>
      <c r="R281" s="1">
        <v>58</v>
      </c>
      <c r="S281" s="1">
        <v>3.587</v>
      </c>
      <c r="T281" s="1">
        <v>1124</v>
      </c>
      <c r="U281" s="2">
        <v>9.99</v>
      </c>
      <c r="V281" s="1"/>
    </row>
    <row r="282" spans="1:22" ht="10.5">
      <c r="A282" s="16">
        <v>40767</v>
      </c>
      <c r="B282" s="1">
        <v>929</v>
      </c>
      <c r="C282" s="2">
        <v>27.6</v>
      </c>
      <c r="D282" s="1">
        <v>1541</v>
      </c>
      <c r="E282" s="2">
        <v>10.92</v>
      </c>
      <c r="F282" s="1">
        <v>437</v>
      </c>
      <c r="G282" s="2">
        <v>17.4</v>
      </c>
      <c r="H282" s="2">
        <v>98.8</v>
      </c>
      <c r="I282" s="1">
        <v>507</v>
      </c>
      <c r="J282" s="2">
        <v>34.22</v>
      </c>
      <c r="K282" s="1">
        <v>1448</v>
      </c>
      <c r="L282" s="2">
        <v>77.4</v>
      </c>
      <c r="M282" s="5">
        <v>199</v>
      </c>
      <c r="N282" s="5">
        <f t="shared" si="19"/>
        <v>50.546</v>
      </c>
      <c r="O282" s="1">
        <v>0</v>
      </c>
      <c r="P282" s="1">
        <v>0.353</v>
      </c>
      <c r="Q282" s="1">
        <v>20.94</v>
      </c>
      <c r="R282" s="1">
        <v>39.86</v>
      </c>
      <c r="S282" s="1">
        <v>2.787</v>
      </c>
      <c r="T282" s="1">
        <v>1223</v>
      </c>
      <c r="U282" s="2">
        <v>192.8</v>
      </c>
      <c r="V282" s="1"/>
    </row>
    <row r="283" spans="1:22" ht="10.5">
      <c r="A283" s="16">
        <v>40768</v>
      </c>
      <c r="B283" s="1">
        <v>929</v>
      </c>
      <c r="C283" s="2">
        <v>30.35</v>
      </c>
      <c r="D283" s="1">
        <v>1521</v>
      </c>
      <c r="E283" s="2">
        <v>10.26</v>
      </c>
      <c r="F283" s="1">
        <v>643</v>
      </c>
      <c r="G283" s="2">
        <v>18.7</v>
      </c>
      <c r="H283" s="2">
        <v>99.3</v>
      </c>
      <c r="I283" s="1">
        <v>734</v>
      </c>
      <c r="J283" s="2">
        <v>23.17</v>
      </c>
      <c r="K283" s="1">
        <v>1413</v>
      </c>
      <c r="L283" s="2">
        <v>66.96</v>
      </c>
      <c r="M283" s="5">
        <v>214.6</v>
      </c>
      <c r="N283" s="5">
        <f t="shared" si="19"/>
        <v>54.5084</v>
      </c>
      <c r="O283" s="1">
        <v>0</v>
      </c>
      <c r="P283" s="1">
        <v>0.338</v>
      </c>
      <c r="Q283" s="1">
        <v>283.1</v>
      </c>
      <c r="R283" s="1">
        <v>33.7</v>
      </c>
      <c r="S283" s="1">
        <v>2.937</v>
      </c>
      <c r="T283" s="1">
        <v>1049</v>
      </c>
      <c r="U283" s="2">
        <v>354.7</v>
      </c>
      <c r="V283" s="1"/>
    </row>
    <row r="284" spans="1:22" ht="10.5">
      <c r="A284" s="16">
        <v>40769</v>
      </c>
      <c r="B284" s="1">
        <v>931</v>
      </c>
      <c r="C284" s="2">
        <v>19.49</v>
      </c>
      <c r="D284" s="1">
        <v>1248</v>
      </c>
      <c r="E284" s="2">
        <v>12.12</v>
      </c>
      <c r="F284" s="1">
        <v>640</v>
      </c>
      <c r="G284" s="2">
        <v>16.08</v>
      </c>
      <c r="H284" s="2">
        <v>96.7</v>
      </c>
      <c r="I284" s="1">
        <v>2310</v>
      </c>
      <c r="J284" s="2">
        <v>78.6</v>
      </c>
      <c r="K284" s="1">
        <v>1249</v>
      </c>
      <c r="L284" s="2">
        <v>88.1</v>
      </c>
      <c r="O284" s="1">
        <v>0</v>
      </c>
      <c r="P284" s="1">
        <v>0.205</v>
      </c>
      <c r="Q284" s="1">
        <v>50.79</v>
      </c>
      <c r="R284" s="1">
        <v>54.14</v>
      </c>
      <c r="S284" s="1">
        <v>1.962</v>
      </c>
      <c r="T284" s="1">
        <v>1017</v>
      </c>
      <c r="U284" s="2">
        <v>35.69</v>
      </c>
      <c r="V284" s="1"/>
    </row>
    <row r="285" spans="1:22" ht="10.5">
      <c r="A285" s="16">
        <v>40770</v>
      </c>
      <c r="B285" s="1">
        <v>931</v>
      </c>
      <c r="C285" s="2">
        <v>27.03</v>
      </c>
      <c r="D285" s="1">
        <v>1535</v>
      </c>
      <c r="E285" s="2">
        <v>15.17</v>
      </c>
      <c r="F285" s="1">
        <v>2350</v>
      </c>
      <c r="G285" s="2">
        <v>19.1</v>
      </c>
      <c r="H285" s="2">
        <v>98.2</v>
      </c>
      <c r="I285" s="1">
        <v>2259</v>
      </c>
      <c r="J285" s="2">
        <v>46.3</v>
      </c>
      <c r="K285" s="1">
        <v>1627</v>
      </c>
      <c r="L285" s="2">
        <v>81.7</v>
      </c>
      <c r="M285" s="5">
        <v>211.7</v>
      </c>
      <c r="N285" s="5">
        <f t="shared" si="19"/>
        <v>53.7718</v>
      </c>
      <c r="O285" s="1">
        <v>0</v>
      </c>
      <c r="P285" s="1">
        <v>0.384</v>
      </c>
      <c r="Q285" s="1">
        <v>43.46</v>
      </c>
      <c r="R285" s="1">
        <v>54.99</v>
      </c>
      <c r="S285" s="1">
        <v>3.275</v>
      </c>
      <c r="T285" s="1">
        <v>1036</v>
      </c>
      <c r="U285" s="2">
        <v>60.46</v>
      </c>
      <c r="V285" s="1"/>
    </row>
    <row r="286" spans="1:22" ht="10.5">
      <c r="A286" s="16">
        <v>40771</v>
      </c>
      <c r="B286" s="1">
        <v>930</v>
      </c>
      <c r="C286" s="2">
        <v>28.65</v>
      </c>
      <c r="D286" s="1">
        <v>1409</v>
      </c>
      <c r="E286" s="2">
        <v>12.08</v>
      </c>
      <c r="F286" s="1">
        <v>627</v>
      </c>
      <c r="G286" s="2">
        <v>19.21</v>
      </c>
      <c r="H286" s="2">
        <v>99.5</v>
      </c>
      <c r="I286" s="1">
        <v>654</v>
      </c>
      <c r="J286" s="2">
        <v>18.72</v>
      </c>
      <c r="K286" s="1">
        <v>1534</v>
      </c>
      <c r="L286" s="2">
        <v>64.6</v>
      </c>
      <c r="M286" s="5">
        <v>214.9</v>
      </c>
      <c r="N286" s="5">
        <f t="shared" si="19"/>
        <v>54.5846</v>
      </c>
      <c r="O286" s="1">
        <v>0</v>
      </c>
      <c r="P286" s="1">
        <v>0.427</v>
      </c>
      <c r="Q286" s="1">
        <v>352.1</v>
      </c>
      <c r="R286" s="1">
        <v>44.87</v>
      </c>
      <c r="S286" s="1">
        <v>3.525</v>
      </c>
      <c r="T286" s="1">
        <v>1149</v>
      </c>
      <c r="U286" s="2">
        <v>62.35</v>
      </c>
      <c r="V286" s="1"/>
    </row>
    <row r="287" spans="1:22" ht="10.5">
      <c r="A287" s="16">
        <v>40772</v>
      </c>
      <c r="B287" s="1">
        <v>928</v>
      </c>
      <c r="C287" s="2">
        <v>30.38</v>
      </c>
      <c r="D287" s="1">
        <v>1624</v>
      </c>
      <c r="E287" s="2">
        <v>14.96</v>
      </c>
      <c r="F287" s="1">
        <v>2308</v>
      </c>
      <c r="G287" s="2">
        <v>22.08</v>
      </c>
      <c r="H287" s="2">
        <v>87.1</v>
      </c>
      <c r="I287" s="1">
        <v>2355</v>
      </c>
      <c r="J287" s="2">
        <v>19.95</v>
      </c>
      <c r="K287" s="1">
        <v>1557</v>
      </c>
      <c r="L287" s="2">
        <v>38.8</v>
      </c>
      <c r="M287" s="5">
        <v>221.2</v>
      </c>
      <c r="N287" s="5">
        <f t="shared" si="19"/>
        <v>56.184799999999996</v>
      </c>
      <c r="O287" s="1">
        <v>0</v>
      </c>
      <c r="P287" s="1">
        <v>0.832</v>
      </c>
      <c r="Q287" s="1">
        <v>298.4</v>
      </c>
      <c r="R287" s="1">
        <v>56.06</v>
      </c>
      <c r="S287" s="1">
        <v>3.75</v>
      </c>
      <c r="T287" s="1">
        <v>949</v>
      </c>
      <c r="U287" s="2">
        <v>275.5</v>
      </c>
      <c r="V287" s="1"/>
    </row>
    <row r="288" spans="1:22" ht="10.5">
      <c r="A288" s="16">
        <v>40773</v>
      </c>
      <c r="B288" s="1">
        <v>927</v>
      </c>
      <c r="C288" s="2">
        <v>27.21</v>
      </c>
      <c r="D288" s="1">
        <v>1405</v>
      </c>
      <c r="E288" s="2">
        <v>13.76</v>
      </c>
      <c r="F288" s="1">
        <v>208</v>
      </c>
      <c r="G288" s="2">
        <v>17.96</v>
      </c>
      <c r="H288" s="2">
        <v>96</v>
      </c>
      <c r="I288" s="1">
        <v>242</v>
      </c>
      <c r="J288" s="2">
        <v>36.9</v>
      </c>
      <c r="K288" s="1">
        <v>1449</v>
      </c>
      <c r="L288" s="2">
        <v>79.3</v>
      </c>
      <c r="M288" s="5">
        <v>164.2</v>
      </c>
      <c r="N288" s="5">
        <f t="shared" si="19"/>
        <v>41.7068</v>
      </c>
      <c r="O288" s="1">
        <v>0</v>
      </c>
      <c r="P288" s="1">
        <v>0.474</v>
      </c>
      <c r="Q288" s="1">
        <v>37.09</v>
      </c>
      <c r="R288" s="1">
        <v>61.71</v>
      </c>
      <c r="S288" s="1">
        <v>3.425</v>
      </c>
      <c r="T288" s="1">
        <v>947</v>
      </c>
      <c r="U288" s="2">
        <v>90.1</v>
      </c>
      <c r="V288" s="1"/>
    </row>
    <row r="289" spans="1:22" ht="10.5">
      <c r="A289" s="16">
        <v>40774</v>
      </c>
      <c r="B289" s="1">
        <v>923</v>
      </c>
      <c r="C289" s="2">
        <v>29.62</v>
      </c>
      <c r="D289" s="1">
        <v>1451</v>
      </c>
      <c r="E289" s="2">
        <v>11.91</v>
      </c>
      <c r="F289" s="1">
        <v>513</v>
      </c>
      <c r="G289" s="2">
        <v>18.63</v>
      </c>
      <c r="H289" s="2">
        <v>99.2</v>
      </c>
      <c r="I289" s="1">
        <v>636</v>
      </c>
      <c r="J289" s="2">
        <v>24.98</v>
      </c>
      <c r="K289" s="1">
        <v>1551</v>
      </c>
      <c r="L289" s="2">
        <v>74.7</v>
      </c>
      <c r="M289" s="5">
        <v>87.8</v>
      </c>
      <c r="N289" s="5">
        <f t="shared" si="19"/>
        <v>22.301199999999998</v>
      </c>
      <c r="O289" s="1">
        <v>0</v>
      </c>
      <c r="P289" s="1">
        <v>0.388</v>
      </c>
      <c r="Q289" s="1">
        <v>10.47</v>
      </c>
      <c r="R289" s="1">
        <v>50.42</v>
      </c>
      <c r="S289" s="1">
        <v>3.975</v>
      </c>
      <c r="T289" s="1">
        <v>1443</v>
      </c>
      <c r="U289" s="2">
        <v>42.04</v>
      </c>
      <c r="V289" s="1"/>
    </row>
    <row r="290" spans="1:22" ht="10.5">
      <c r="A290" s="16">
        <v>40775</v>
      </c>
      <c r="B290" s="1">
        <v>927</v>
      </c>
      <c r="C290" s="2">
        <v>24.87</v>
      </c>
      <c r="D290" s="1">
        <v>1</v>
      </c>
      <c r="E290" s="2">
        <v>10.86</v>
      </c>
      <c r="F290" s="1">
        <v>2359</v>
      </c>
      <c r="G290" s="2">
        <v>15.56</v>
      </c>
      <c r="H290" s="2">
        <v>98.8</v>
      </c>
      <c r="I290" s="1">
        <v>933</v>
      </c>
      <c r="J290" s="2">
        <v>36.7</v>
      </c>
      <c r="K290" s="1">
        <v>1</v>
      </c>
      <c r="L290" s="2">
        <v>95.9</v>
      </c>
      <c r="M290" s="5">
        <v>1.333</v>
      </c>
      <c r="N290" s="5">
        <f t="shared" si="19"/>
        <v>0.338582</v>
      </c>
      <c r="O290" s="1">
        <v>12.6</v>
      </c>
      <c r="P290" s="1">
        <v>0.188</v>
      </c>
      <c r="Q290" s="1">
        <v>42.46</v>
      </c>
      <c r="R290" s="1">
        <v>52.29</v>
      </c>
      <c r="S290" s="1">
        <v>2.45</v>
      </c>
      <c r="T290" s="1">
        <v>529</v>
      </c>
      <c r="U290" s="2">
        <v>223.6</v>
      </c>
      <c r="V290" s="1"/>
    </row>
    <row r="291" spans="1:22" ht="10.5">
      <c r="A291" s="16">
        <v>40776</v>
      </c>
      <c r="B291" s="1">
        <v>934</v>
      </c>
      <c r="C291" s="2">
        <v>12.42</v>
      </c>
      <c r="D291" s="1">
        <v>1330</v>
      </c>
      <c r="E291" s="2">
        <v>9.8</v>
      </c>
      <c r="F291" s="1">
        <v>311</v>
      </c>
      <c r="G291" s="2">
        <v>10.68</v>
      </c>
      <c r="H291" s="2">
        <v>99.2</v>
      </c>
      <c r="I291" s="1">
        <v>636</v>
      </c>
      <c r="J291" s="2">
        <v>87.1</v>
      </c>
      <c r="K291" s="1">
        <v>1326</v>
      </c>
      <c r="L291" s="2">
        <v>95.4</v>
      </c>
      <c r="M291" s="5">
        <v>567.1</v>
      </c>
      <c r="N291" s="5">
        <f t="shared" si="19"/>
        <v>144.04340000000002</v>
      </c>
      <c r="O291" s="1">
        <v>1.8</v>
      </c>
      <c r="P291" s="1">
        <v>0.333</v>
      </c>
      <c r="Q291" s="1">
        <v>44.58</v>
      </c>
      <c r="R291" s="1">
        <v>66.31</v>
      </c>
      <c r="S291" s="1">
        <v>2.125</v>
      </c>
      <c r="T291" s="1">
        <v>1848</v>
      </c>
      <c r="U291" s="2">
        <v>1.38</v>
      </c>
      <c r="V291" s="1"/>
    </row>
    <row r="292" spans="1:22" ht="10.5">
      <c r="A292" s="16">
        <v>40777</v>
      </c>
      <c r="B292" s="1">
        <v>934</v>
      </c>
      <c r="C292" s="2">
        <v>13.26</v>
      </c>
      <c r="D292" s="1">
        <v>1430</v>
      </c>
      <c r="E292" s="2">
        <v>10.46</v>
      </c>
      <c r="F292" s="1">
        <v>117</v>
      </c>
      <c r="G292" s="2">
        <v>11.96</v>
      </c>
      <c r="H292" s="2">
        <v>98.3</v>
      </c>
      <c r="I292" s="1">
        <v>1026</v>
      </c>
      <c r="J292" s="2">
        <v>92.9</v>
      </c>
      <c r="K292" s="1">
        <v>1439</v>
      </c>
      <c r="L292" s="2">
        <v>95.7</v>
      </c>
      <c r="M292" s="5">
        <v>424.4</v>
      </c>
      <c r="N292" s="5">
        <f t="shared" si="19"/>
        <v>107.7976</v>
      </c>
      <c r="O292" s="1">
        <v>0.5</v>
      </c>
      <c r="P292" s="1">
        <v>0.122</v>
      </c>
      <c r="Q292" s="1">
        <v>45.25</v>
      </c>
      <c r="R292" s="1">
        <v>48.66</v>
      </c>
      <c r="S292" s="1">
        <v>1.65</v>
      </c>
      <c r="T292" s="1">
        <v>102</v>
      </c>
      <c r="U292" s="2">
        <v>41.6</v>
      </c>
      <c r="V292" s="1"/>
    </row>
    <row r="293" spans="1:22" ht="10.5">
      <c r="A293" s="16">
        <v>40778</v>
      </c>
      <c r="B293" s="1">
        <v>931</v>
      </c>
      <c r="C293" s="2">
        <v>19.43</v>
      </c>
      <c r="D293" s="1">
        <v>1303</v>
      </c>
      <c r="E293" s="2">
        <v>12.76</v>
      </c>
      <c r="F293" s="1">
        <v>210</v>
      </c>
      <c r="G293" s="2">
        <v>15.18</v>
      </c>
      <c r="H293" s="2">
        <v>98.9</v>
      </c>
      <c r="I293" s="1">
        <v>2055</v>
      </c>
      <c r="J293" s="2">
        <v>73.5</v>
      </c>
      <c r="K293" s="1">
        <v>1346</v>
      </c>
      <c r="L293" s="2">
        <v>93.8</v>
      </c>
      <c r="M293" s="5">
        <v>264.4</v>
      </c>
      <c r="N293" s="5">
        <f t="shared" si="19"/>
        <v>67.1576</v>
      </c>
      <c r="O293" s="1">
        <v>0.9</v>
      </c>
      <c r="P293" s="1">
        <v>0.151</v>
      </c>
      <c r="Q293" s="1">
        <v>14.54</v>
      </c>
      <c r="R293" s="1">
        <v>33.39</v>
      </c>
      <c r="S293" s="1">
        <v>2.112</v>
      </c>
      <c r="T293" s="1">
        <v>1356</v>
      </c>
      <c r="U293" s="2">
        <v>308.6</v>
      </c>
      <c r="V293" s="1"/>
    </row>
    <row r="294" spans="1:22" ht="10.5">
      <c r="A294" s="16">
        <v>40779</v>
      </c>
      <c r="B294" s="1">
        <v>933</v>
      </c>
      <c r="C294" s="2">
        <v>23.33</v>
      </c>
      <c r="D294" s="1">
        <v>1419</v>
      </c>
      <c r="E294" s="2">
        <v>14.06</v>
      </c>
      <c r="F294" s="1">
        <v>658</v>
      </c>
      <c r="G294" s="2">
        <v>16.73</v>
      </c>
      <c r="H294" s="2">
        <v>98.9</v>
      </c>
      <c r="I294" s="1">
        <v>747</v>
      </c>
      <c r="J294" s="2">
        <v>65.31</v>
      </c>
      <c r="K294" s="1">
        <v>1413</v>
      </c>
      <c r="L294" s="2">
        <v>90.3</v>
      </c>
      <c r="M294" s="5">
        <v>139.5</v>
      </c>
      <c r="N294" s="5">
        <f t="shared" si="19"/>
        <v>35.433</v>
      </c>
      <c r="O294" s="1">
        <v>0</v>
      </c>
      <c r="P294" s="1">
        <v>0.254</v>
      </c>
      <c r="Q294" s="1">
        <v>35.53</v>
      </c>
      <c r="R294" s="1">
        <v>48.2</v>
      </c>
      <c r="S294" s="1">
        <v>2.412</v>
      </c>
      <c r="T294" s="1">
        <v>1118</v>
      </c>
      <c r="U294" s="2">
        <v>21.36</v>
      </c>
      <c r="V294" s="1"/>
    </row>
    <row r="295" spans="1:22" ht="10.5">
      <c r="A295" s="16">
        <v>40780</v>
      </c>
      <c r="B295" s="1">
        <v>932</v>
      </c>
      <c r="C295" s="2">
        <v>27.12</v>
      </c>
      <c r="D295" s="1">
        <v>1518</v>
      </c>
      <c r="E295" s="2">
        <v>15.38</v>
      </c>
      <c r="F295" s="1">
        <v>2206</v>
      </c>
      <c r="G295" s="2">
        <v>19.2</v>
      </c>
      <c r="H295" s="2">
        <v>96.5</v>
      </c>
      <c r="I295" s="1">
        <v>2225</v>
      </c>
      <c r="J295" s="2">
        <v>45.47</v>
      </c>
      <c r="K295" s="1">
        <v>1623</v>
      </c>
      <c r="L295" s="2">
        <v>81.1</v>
      </c>
      <c r="M295" s="5">
        <v>176.9</v>
      </c>
      <c r="N295" s="5">
        <f t="shared" si="19"/>
        <v>44.9326</v>
      </c>
      <c r="O295" s="1">
        <v>0</v>
      </c>
      <c r="P295" s="1">
        <v>0.331</v>
      </c>
      <c r="Q295" s="1">
        <v>10.45</v>
      </c>
      <c r="R295" s="1">
        <v>47.11</v>
      </c>
      <c r="S295" s="1">
        <v>3.175</v>
      </c>
      <c r="T295" s="1">
        <v>1539</v>
      </c>
      <c r="U295" s="2">
        <v>277.1</v>
      </c>
      <c r="V295" s="1"/>
    </row>
    <row r="296" spans="1:22" ht="10.5">
      <c r="A296" s="16">
        <v>40781</v>
      </c>
      <c r="B296" s="1">
        <v>933</v>
      </c>
      <c r="C296" s="2">
        <v>22.24</v>
      </c>
      <c r="D296" s="1">
        <v>1054</v>
      </c>
      <c r="E296" s="2">
        <v>15.43</v>
      </c>
      <c r="F296" s="1">
        <v>2336</v>
      </c>
      <c r="G296" s="2">
        <v>18.02</v>
      </c>
      <c r="H296" s="2">
        <v>98.9</v>
      </c>
      <c r="I296" s="1">
        <v>824</v>
      </c>
      <c r="J296" s="2">
        <v>74.5</v>
      </c>
      <c r="K296" s="1">
        <v>1153</v>
      </c>
      <c r="L296" s="2">
        <v>91.5</v>
      </c>
      <c r="M296" s="5">
        <v>71.5</v>
      </c>
      <c r="N296" s="5">
        <f t="shared" si="19"/>
        <v>18.161</v>
      </c>
      <c r="O296" s="1">
        <v>7.2</v>
      </c>
      <c r="P296" s="1">
        <v>0.233</v>
      </c>
      <c r="Q296" s="1">
        <v>45.53</v>
      </c>
      <c r="R296" s="1">
        <v>51.88</v>
      </c>
      <c r="S296" s="1">
        <v>2.825</v>
      </c>
      <c r="T296" s="1">
        <v>717</v>
      </c>
      <c r="U296" s="2">
        <v>245.7</v>
      </c>
      <c r="V296" s="1"/>
    </row>
    <row r="297" spans="1:22" ht="10.5">
      <c r="A297" s="16">
        <v>40782</v>
      </c>
      <c r="B297" s="1">
        <v>932</v>
      </c>
      <c r="C297" s="2">
        <v>27.25</v>
      </c>
      <c r="D297" s="1">
        <v>1549</v>
      </c>
      <c r="E297" s="2">
        <v>13.81</v>
      </c>
      <c r="F297" s="1">
        <v>2336</v>
      </c>
      <c r="G297" s="2">
        <v>18.64</v>
      </c>
      <c r="H297" s="2">
        <v>98.2</v>
      </c>
      <c r="I297" s="1">
        <v>2</v>
      </c>
      <c r="J297" s="2">
        <v>34.15</v>
      </c>
      <c r="K297" s="1">
        <v>1610</v>
      </c>
      <c r="L297" s="2">
        <v>79.2</v>
      </c>
      <c r="M297" s="5">
        <v>212.2</v>
      </c>
      <c r="N297" s="5">
        <f t="shared" si="19"/>
        <v>53.8988</v>
      </c>
      <c r="O297" s="1">
        <v>0</v>
      </c>
      <c r="P297" s="1">
        <v>0.293</v>
      </c>
      <c r="Q297" s="1">
        <v>38.33</v>
      </c>
      <c r="R297" s="1">
        <v>45.06</v>
      </c>
      <c r="S297" s="1">
        <v>2.562</v>
      </c>
      <c r="T297" s="1">
        <v>1137</v>
      </c>
      <c r="U297" s="2">
        <v>9.66</v>
      </c>
      <c r="V297" s="1"/>
    </row>
    <row r="298" spans="1:22" ht="10.5">
      <c r="A298" s="16">
        <v>40783</v>
      </c>
      <c r="B298" s="1">
        <v>929</v>
      </c>
      <c r="C298" s="2">
        <v>30.4</v>
      </c>
      <c r="D298" s="1">
        <v>1550</v>
      </c>
      <c r="E298" s="2">
        <v>11.44</v>
      </c>
      <c r="F298" s="1">
        <v>545</v>
      </c>
      <c r="G298" s="2">
        <v>20.23</v>
      </c>
      <c r="H298" s="2">
        <v>99.6</v>
      </c>
      <c r="I298" s="1">
        <v>729</v>
      </c>
      <c r="J298" s="2">
        <v>28.32</v>
      </c>
      <c r="K298" s="1">
        <v>1447</v>
      </c>
      <c r="L298" s="2">
        <v>70.3</v>
      </c>
      <c r="M298" s="5">
        <v>215.6</v>
      </c>
      <c r="N298" s="5">
        <f t="shared" si="19"/>
        <v>54.7624</v>
      </c>
      <c r="O298" s="1">
        <v>0</v>
      </c>
      <c r="P298" s="1">
        <v>0.43</v>
      </c>
      <c r="Q298" s="1">
        <v>353.4</v>
      </c>
      <c r="R298" s="1">
        <v>50.46</v>
      </c>
      <c r="S298" s="1">
        <v>3.675</v>
      </c>
      <c r="T298" s="1">
        <v>1315</v>
      </c>
      <c r="U298" s="2">
        <v>266</v>
      </c>
      <c r="V298" s="1"/>
    </row>
    <row r="299" spans="1:22" ht="10.5">
      <c r="A299" s="16">
        <v>40784</v>
      </c>
      <c r="B299" s="1">
        <v>927</v>
      </c>
      <c r="C299" s="2">
        <v>31.7</v>
      </c>
      <c r="D299" s="1">
        <v>1442</v>
      </c>
      <c r="E299" s="2">
        <v>14.42</v>
      </c>
      <c r="F299" s="1">
        <v>638</v>
      </c>
      <c r="G299" s="2">
        <v>22.37</v>
      </c>
      <c r="H299" s="2">
        <v>94.7</v>
      </c>
      <c r="I299" s="1">
        <v>736</v>
      </c>
      <c r="J299" s="2">
        <v>25.04</v>
      </c>
      <c r="K299" s="1">
        <v>1525</v>
      </c>
      <c r="L299" s="2">
        <v>60.27</v>
      </c>
      <c r="M299" s="5">
        <v>235.5</v>
      </c>
      <c r="N299" s="5">
        <f t="shared" si="19"/>
        <v>59.817</v>
      </c>
      <c r="O299" s="1">
        <v>0</v>
      </c>
      <c r="P299" s="1">
        <v>0.457</v>
      </c>
      <c r="Q299" s="1">
        <v>320.3</v>
      </c>
      <c r="R299" s="1">
        <v>49.61</v>
      </c>
      <c r="S299" s="1">
        <v>4.525</v>
      </c>
      <c r="T299" s="1">
        <v>1020</v>
      </c>
      <c r="U299" s="2">
        <v>262.2</v>
      </c>
      <c r="V299" s="1"/>
    </row>
    <row r="300" spans="1:22" ht="10.5">
      <c r="A300" s="16">
        <v>40785</v>
      </c>
      <c r="B300" s="1">
        <v>927</v>
      </c>
      <c r="C300" s="2">
        <v>32.23</v>
      </c>
      <c r="D300" s="1">
        <v>1345</v>
      </c>
      <c r="E300" s="2">
        <v>16.67</v>
      </c>
      <c r="F300" s="1">
        <v>2111</v>
      </c>
      <c r="G300" s="2">
        <v>23.22</v>
      </c>
      <c r="H300" s="2">
        <v>94.5</v>
      </c>
      <c r="I300" s="1">
        <v>0</v>
      </c>
      <c r="J300" s="2">
        <v>24.78</v>
      </c>
      <c r="K300" s="1">
        <v>1350</v>
      </c>
      <c r="L300" s="2">
        <v>55.64</v>
      </c>
      <c r="M300" s="5">
        <v>217.7</v>
      </c>
      <c r="N300" s="5">
        <f t="shared" si="19"/>
        <v>55.2958</v>
      </c>
      <c r="O300" s="1">
        <v>0.7</v>
      </c>
      <c r="P300" s="1">
        <v>1.059</v>
      </c>
      <c r="Q300" s="1">
        <v>308.2</v>
      </c>
      <c r="R300" s="1">
        <v>72.2</v>
      </c>
      <c r="S300" s="1">
        <v>3.862</v>
      </c>
      <c r="T300" s="1">
        <v>1014</v>
      </c>
      <c r="U300" s="2">
        <v>146.5</v>
      </c>
      <c r="V300" s="1"/>
    </row>
    <row r="301" spans="1:22" ht="10.5">
      <c r="A301" s="16">
        <v>40786</v>
      </c>
      <c r="B301" s="1">
        <v>933</v>
      </c>
      <c r="C301" s="2">
        <v>17.6</v>
      </c>
      <c r="D301" s="1">
        <v>32</v>
      </c>
      <c r="E301" s="2">
        <v>8.16</v>
      </c>
      <c r="F301" s="1">
        <v>2354</v>
      </c>
      <c r="G301" s="2">
        <v>13.8</v>
      </c>
      <c r="H301" s="2">
        <v>98.9</v>
      </c>
      <c r="I301" s="1">
        <v>849</v>
      </c>
      <c r="J301" s="2">
        <v>73.7</v>
      </c>
      <c r="K301" s="1">
        <v>1619</v>
      </c>
      <c r="L301" s="2">
        <v>92.8</v>
      </c>
      <c r="M301" s="5">
        <v>28.82</v>
      </c>
      <c r="N301" s="5">
        <f t="shared" si="19"/>
        <v>7.32028</v>
      </c>
      <c r="O301" s="1">
        <v>21.4</v>
      </c>
      <c r="P301" s="1">
        <v>0.273</v>
      </c>
      <c r="Q301" s="1">
        <v>48.67</v>
      </c>
      <c r="R301" s="1">
        <v>60.48</v>
      </c>
      <c r="S301" s="1">
        <v>2.625</v>
      </c>
      <c r="T301" s="1">
        <v>929</v>
      </c>
      <c r="U301" s="2">
        <v>30.98</v>
      </c>
      <c r="V301" s="1"/>
    </row>
    <row r="302" spans="1:22" ht="10.5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0.5">
      <c r="A303" s="13" t="s">
        <v>27</v>
      </c>
      <c r="D303" s="2" t="s">
        <v>3</v>
      </c>
      <c r="F303" s="2" t="s">
        <v>3</v>
      </c>
      <c r="I303" s="2" t="s">
        <v>3</v>
      </c>
      <c r="K303" s="2" t="s">
        <v>3</v>
      </c>
      <c r="M303" s="5">
        <f>SUM(M271:M301)</f>
        <v>5178.709</v>
      </c>
      <c r="N303" s="5">
        <f>SUM(N271:N301)</f>
        <v>1315.392086</v>
      </c>
      <c r="O303" s="2">
        <f>SUM(O271:O301)</f>
        <v>48</v>
      </c>
      <c r="T303" s="1" t="s">
        <v>3</v>
      </c>
      <c r="U303" s="17"/>
      <c r="V303" s="1"/>
    </row>
    <row r="304" spans="1:22" ht="10.5">
      <c r="A304" s="13" t="s">
        <v>33</v>
      </c>
      <c r="B304" s="2">
        <f>AVERAGE(B271:B301)</f>
        <v>929.7741935483871</v>
      </c>
      <c r="C304" s="2">
        <f>AVERAGE(C271:C301)</f>
        <v>24.40451612903226</v>
      </c>
      <c r="D304" s="4"/>
      <c r="E304" s="2">
        <f>AVERAGE(E271:E301)</f>
        <v>12.110516129032261</v>
      </c>
      <c r="G304" s="2">
        <f>AVERAGE(G271:G301)</f>
        <v>17.037096774193543</v>
      </c>
      <c r="H304" s="2">
        <f>AVERAGE(H271:H301)</f>
        <v>97.4774193548387</v>
      </c>
      <c r="J304" s="2">
        <f aca="true" t="shared" si="20" ref="J304:P304">AVERAGE(J271:J301)</f>
        <v>47.663225806451614</v>
      </c>
      <c r="K304" s="4"/>
      <c r="L304" s="2">
        <f t="shared" si="20"/>
        <v>79.40548387096773</v>
      </c>
      <c r="M304" s="5">
        <f t="shared" si="20"/>
        <v>172.62363333333332</v>
      </c>
      <c r="N304" s="5">
        <f t="shared" si="20"/>
        <v>43.84640286666667</v>
      </c>
      <c r="O304" s="2">
        <f t="shared" si="20"/>
        <v>1.5483870967741935</v>
      </c>
      <c r="P304" s="6">
        <f t="shared" si="20"/>
        <v>0.4603870967741935</v>
      </c>
      <c r="Q304" s="2">
        <f>AVERAGE(Q271:Q301)</f>
        <v>131.6132258064516</v>
      </c>
      <c r="R304" s="2">
        <f>AVERAGE(R271:R301)</f>
        <v>49.90548387096776</v>
      </c>
      <c r="S304" s="6">
        <f>AVERAGE(S271:S301)</f>
        <v>3.171967741935484</v>
      </c>
      <c r="T304" s="1"/>
      <c r="V304" s="1"/>
    </row>
    <row r="305" spans="1:22" ht="10.5">
      <c r="A305" s="13" t="s">
        <v>34</v>
      </c>
      <c r="B305" s="2">
        <f>MAX(B271:B301)</f>
        <v>934</v>
      </c>
      <c r="C305" s="2">
        <f>MAX(C271:C301)</f>
        <v>32.23</v>
      </c>
      <c r="D305" s="4">
        <v>30</v>
      </c>
      <c r="E305" s="2">
        <f>MAX(E271:E301)</f>
        <v>16.67</v>
      </c>
      <c r="G305" s="2">
        <f>MAX(G271:G301)</f>
        <v>23.22</v>
      </c>
      <c r="H305" s="2">
        <f>MAX(H271:H301)</f>
        <v>99.6</v>
      </c>
      <c r="I305" s="4">
        <v>28</v>
      </c>
      <c r="J305" s="2">
        <f aca="true" t="shared" si="21" ref="J305:P305">MAX(J271:J301)</f>
        <v>92.9</v>
      </c>
      <c r="K305" s="4"/>
      <c r="L305" s="2">
        <f t="shared" si="21"/>
        <v>95.9</v>
      </c>
      <c r="M305" s="5">
        <f t="shared" si="21"/>
        <v>567.1</v>
      </c>
      <c r="N305" s="5">
        <f t="shared" si="21"/>
        <v>144.04340000000002</v>
      </c>
      <c r="O305" s="2">
        <f t="shared" si="21"/>
        <v>21.4</v>
      </c>
      <c r="P305" s="6">
        <f t="shared" si="21"/>
        <v>1.657</v>
      </c>
      <c r="Q305" s="2">
        <f>MAX(Q271:Q301)</f>
        <v>353.4</v>
      </c>
      <c r="R305" s="2">
        <f>MAX(R271:R301)</f>
        <v>72.2</v>
      </c>
      <c r="S305" s="6">
        <f>MAX(S271:S301)</f>
        <v>6.362</v>
      </c>
      <c r="T305" s="1">
        <v>2</v>
      </c>
      <c r="U305" s="1">
        <v>294.7</v>
      </c>
      <c r="V305" s="1"/>
    </row>
    <row r="306" spans="1:22" ht="10.5">
      <c r="A306" s="13" t="s">
        <v>35</v>
      </c>
      <c r="B306" s="2">
        <f>MIN(B271:B301)</f>
        <v>922</v>
      </c>
      <c r="C306" s="2">
        <f>MIN(C271:C301)</f>
        <v>12.42</v>
      </c>
      <c r="D306" s="4"/>
      <c r="E306" s="2">
        <f>MIN(E271:E301)</f>
        <v>2.464</v>
      </c>
      <c r="F306" s="4">
        <v>31</v>
      </c>
      <c r="G306" s="2">
        <f>MIN(G271:G301)</f>
        <v>9.24</v>
      </c>
      <c r="H306" s="2">
        <f>MIN(H271:H301)</f>
        <v>86.1</v>
      </c>
      <c r="J306" s="2">
        <f aca="true" t="shared" si="22" ref="J306:P306">MIN(J271:J301)</f>
        <v>18.72</v>
      </c>
      <c r="K306" s="4">
        <v>16</v>
      </c>
      <c r="L306" s="2">
        <f t="shared" si="22"/>
        <v>38.8</v>
      </c>
      <c r="M306" s="2">
        <f t="shared" si="22"/>
        <v>1.333</v>
      </c>
      <c r="N306" s="2">
        <f t="shared" si="22"/>
        <v>0.338582</v>
      </c>
      <c r="O306" s="2"/>
      <c r="P306" s="6">
        <f t="shared" si="22"/>
        <v>0.122</v>
      </c>
      <c r="Q306" s="2">
        <f>MIN(Q271:Q301)</f>
        <v>10.45</v>
      </c>
      <c r="R306" s="2">
        <f>MIN(R271:R301)</f>
        <v>32.31</v>
      </c>
      <c r="S306" s="6">
        <f>MIN(S271:S301)</f>
        <v>1.65</v>
      </c>
      <c r="T306" s="1"/>
      <c r="V306" s="1"/>
    </row>
    <row r="307" spans="1:22" ht="10.5">
      <c r="A307" s="16"/>
      <c r="D307" s="1"/>
      <c r="F307" s="1"/>
      <c r="I307" s="1"/>
      <c r="K307" s="1"/>
      <c r="O307" s="1"/>
      <c r="T307" s="1"/>
      <c r="V307" s="1"/>
    </row>
    <row r="308" spans="1:22" ht="10.5">
      <c r="A308" s="16">
        <v>40787</v>
      </c>
      <c r="B308" s="1">
        <v>935</v>
      </c>
      <c r="C308" s="2">
        <v>19.18</v>
      </c>
      <c r="D308" s="1">
        <v>1347</v>
      </c>
      <c r="E308" s="2">
        <v>7.14</v>
      </c>
      <c r="F308" s="1">
        <v>337</v>
      </c>
      <c r="G308" s="2">
        <v>11.98</v>
      </c>
      <c r="H308" s="2">
        <v>99</v>
      </c>
      <c r="I308" s="1">
        <v>410</v>
      </c>
      <c r="J308" s="2">
        <v>48.64</v>
      </c>
      <c r="K308" s="1">
        <v>1421</v>
      </c>
      <c r="L308" s="2">
        <v>78.7</v>
      </c>
      <c r="M308" s="5">
        <v>349.7</v>
      </c>
      <c r="N308" s="5">
        <f aca="true" t="shared" si="23" ref="N308:N342">0.254*M308</f>
        <v>88.82379999999999</v>
      </c>
      <c r="O308" s="1">
        <v>0.1</v>
      </c>
      <c r="P308" s="1">
        <v>0.489</v>
      </c>
      <c r="Q308" s="1">
        <v>49.53</v>
      </c>
      <c r="R308" s="1">
        <v>62.87</v>
      </c>
      <c r="S308" s="1">
        <v>3</v>
      </c>
      <c r="T308" s="1">
        <v>1410</v>
      </c>
      <c r="U308" s="2">
        <v>109.5</v>
      </c>
      <c r="V308" s="1"/>
    </row>
    <row r="309" spans="1:22" ht="10.5">
      <c r="A309" s="16">
        <v>40788</v>
      </c>
      <c r="B309" s="1">
        <v>936</v>
      </c>
      <c r="C309" s="2">
        <v>18.11</v>
      </c>
      <c r="D309" s="1">
        <v>1347</v>
      </c>
      <c r="E309" s="2">
        <v>7.38</v>
      </c>
      <c r="F309" s="1">
        <v>316</v>
      </c>
      <c r="G309" s="2">
        <v>11.65</v>
      </c>
      <c r="H309" s="2">
        <v>90.2</v>
      </c>
      <c r="I309" s="1">
        <v>300</v>
      </c>
      <c r="J309" s="2">
        <v>42.54</v>
      </c>
      <c r="K309" s="1">
        <v>1332</v>
      </c>
      <c r="L309" s="2">
        <v>72</v>
      </c>
      <c r="M309" s="5">
        <v>347.9</v>
      </c>
      <c r="N309" s="5">
        <f t="shared" si="23"/>
        <v>88.36659999999999</v>
      </c>
      <c r="O309" s="1">
        <v>0</v>
      </c>
      <c r="P309" s="1">
        <v>0.632</v>
      </c>
      <c r="Q309" s="1">
        <v>43.17</v>
      </c>
      <c r="R309" s="1">
        <v>69.81</v>
      </c>
      <c r="S309" s="1">
        <v>2.737</v>
      </c>
      <c r="T309" s="1">
        <v>1433</v>
      </c>
      <c r="U309" s="2">
        <v>114.9</v>
      </c>
      <c r="V309" s="1"/>
    </row>
    <row r="310" spans="1:22" ht="10.5">
      <c r="A310" s="16">
        <v>40789</v>
      </c>
      <c r="B310" s="1">
        <v>934</v>
      </c>
      <c r="C310" s="2">
        <v>24.01</v>
      </c>
      <c r="D310" s="1">
        <v>1549</v>
      </c>
      <c r="E310" s="2">
        <v>7.73</v>
      </c>
      <c r="F310" s="1">
        <v>302</v>
      </c>
      <c r="G310" s="2">
        <v>13.61</v>
      </c>
      <c r="H310" s="2">
        <v>98</v>
      </c>
      <c r="I310" s="1">
        <v>2354</v>
      </c>
      <c r="J310" s="2">
        <v>28.73</v>
      </c>
      <c r="K310" s="1">
        <v>1531</v>
      </c>
      <c r="L310" s="2">
        <v>74.3</v>
      </c>
      <c r="M310" s="5">
        <v>332.9</v>
      </c>
      <c r="N310" s="5">
        <f t="shared" si="23"/>
        <v>84.55659999999999</v>
      </c>
      <c r="O310" s="1">
        <v>0</v>
      </c>
      <c r="P310" s="1">
        <v>0.545</v>
      </c>
      <c r="Q310" s="1">
        <v>46.14</v>
      </c>
      <c r="R310" s="1">
        <v>48.63</v>
      </c>
      <c r="S310" s="1">
        <v>3.9</v>
      </c>
      <c r="T310" s="1">
        <v>830</v>
      </c>
      <c r="U310" s="2">
        <v>43.47</v>
      </c>
      <c r="V310" s="1"/>
    </row>
    <row r="311" spans="1:22" ht="10.5">
      <c r="A311" s="16">
        <v>40790</v>
      </c>
      <c r="B311" s="1">
        <v>931</v>
      </c>
      <c r="C311" s="2">
        <v>30.38</v>
      </c>
      <c r="D311" s="1">
        <v>1457</v>
      </c>
      <c r="E311" s="2">
        <v>5.42</v>
      </c>
      <c r="F311" s="1">
        <v>614</v>
      </c>
      <c r="G311" s="2">
        <v>16.13</v>
      </c>
      <c r="H311" s="2">
        <v>99.7</v>
      </c>
      <c r="I311" s="1">
        <v>725</v>
      </c>
      <c r="J311" s="2">
        <v>14.26</v>
      </c>
      <c r="K311" s="1">
        <v>1443</v>
      </c>
      <c r="L311" s="2">
        <v>70.2</v>
      </c>
      <c r="M311" s="5">
        <v>285.9</v>
      </c>
      <c r="N311" s="5">
        <f t="shared" si="23"/>
        <v>72.6186</v>
      </c>
      <c r="O311" s="1">
        <v>0</v>
      </c>
      <c r="P311" s="1">
        <v>0.173</v>
      </c>
      <c r="Q311" s="1">
        <v>33.17</v>
      </c>
      <c r="R311" s="1">
        <v>34.57</v>
      </c>
      <c r="S311" s="1">
        <v>2.512</v>
      </c>
      <c r="T311" s="1">
        <v>1127</v>
      </c>
      <c r="U311" s="2">
        <v>20.55</v>
      </c>
      <c r="V311" s="1"/>
    </row>
    <row r="312" spans="1:22" ht="10.5">
      <c r="A312" s="16">
        <v>40791</v>
      </c>
      <c r="B312" s="1">
        <v>929</v>
      </c>
      <c r="C312" s="2">
        <v>30.97</v>
      </c>
      <c r="D312" s="1">
        <v>1524</v>
      </c>
      <c r="E312" s="2">
        <v>7.95</v>
      </c>
      <c r="F312" s="1">
        <v>625</v>
      </c>
      <c r="G312" s="2">
        <v>18.44</v>
      </c>
      <c r="H312" s="2">
        <v>98.6</v>
      </c>
      <c r="I312" s="1">
        <v>733</v>
      </c>
      <c r="J312" s="2">
        <v>14.8</v>
      </c>
      <c r="K312" s="1">
        <v>1510</v>
      </c>
      <c r="L312" s="2">
        <v>59.89</v>
      </c>
      <c r="M312" s="5">
        <v>298.4</v>
      </c>
      <c r="N312" s="5">
        <f t="shared" si="23"/>
        <v>75.7936</v>
      </c>
      <c r="O312" s="1">
        <v>0</v>
      </c>
      <c r="P312" s="1">
        <v>0.474</v>
      </c>
      <c r="Q312" s="1">
        <v>307.5</v>
      </c>
      <c r="R312" s="1">
        <v>40.49</v>
      </c>
      <c r="S312" s="1">
        <v>4.062</v>
      </c>
      <c r="T312" s="1">
        <v>1213</v>
      </c>
      <c r="U312" s="2">
        <v>308</v>
      </c>
      <c r="V312" s="1"/>
    </row>
    <row r="313" spans="1:22" ht="10.5">
      <c r="A313" s="16">
        <v>40792</v>
      </c>
      <c r="B313" s="1">
        <v>930</v>
      </c>
      <c r="C313" s="2">
        <v>23.59</v>
      </c>
      <c r="D313" s="1">
        <v>1322</v>
      </c>
      <c r="E313" s="2">
        <v>12.27</v>
      </c>
      <c r="F313" s="1">
        <v>337</v>
      </c>
      <c r="G313" s="2">
        <v>17.57</v>
      </c>
      <c r="H313" s="2">
        <v>92.7</v>
      </c>
      <c r="I313" s="1">
        <v>419</v>
      </c>
      <c r="J313" s="2">
        <v>55.16</v>
      </c>
      <c r="K313" s="1">
        <v>1323</v>
      </c>
      <c r="L313" s="2">
        <v>75.3</v>
      </c>
      <c r="M313" s="1">
        <v>210.2</v>
      </c>
      <c r="N313" s="5">
        <f t="shared" si="23"/>
        <v>53.3908</v>
      </c>
      <c r="O313" s="1">
        <v>0</v>
      </c>
      <c r="P313" s="1">
        <v>0.53</v>
      </c>
      <c r="Q313" s="1">
        <v>33.86</v>
      </c>
      <c r="R313" s="1">
        <v>71.9</v>
      </c>
      <c r="S313" s="1">
        <v>3.05</v>
      </c>
      <c r="T313" s="1">
        <v>1241</v>
      </c>
      <c r="U313" s="2">
        <v>21.92</v>
      </c>
      <c r="V313" s="1"/>
    </row>
    <row r="314" spans="1:22" ht="10.5">
      <c r="A314" s="16">
        <v>40793</v>
      </c>
      <c r="B314" s="1">
        <v>929</v>
      </c>
      <c r="C314" s="2">
        <v>25.3</v>
      </c>
      <c r="D314" s="1">
        <v>1352</v>
      </c>
      <c r="E314" s="2">
        <v>14.75</v>
      </c>
      <c r="F314" s="1">
        <v>0</v>
      </c>
      <c r="G314" s="2">
        <v>18.34</v>
      </c>
      <c r="H314" s="2">
        <v>95.7</v>
      </c>
      <c r="I314" s="1">
        <v>2355</v>
      </c>
      <c r="J314" s="2">
        <v>49.33</v>
      </c>
      <c r="K314" s="1">
        <v>1354</v>
      </c>
      <c r="L314" s="2">
        <v>81.4</v>
      </c>
      <c r="M314" s="1">
        <v>196.5</v>
      </c>
      <c r="N314" s="5">
        <f t="shared" si="23"/>
        <v>49.911</v>
      </c>
      <c r="O314" s="1">
        <v>0</v>
      </c>
      <c r="P314" s="1">
        <v>0.46</v>
      </c>
      <c r="Q314" s="1">
        <v>44.19</v>
      </c>
      <c r="R314" s="1">
        <v>69.07</v>
      </c>
      <c r="S314" s="1">
        <v>2.875</v>
      </c>
      <c r="T314" s="1">
        <v>832</v>
      </c>
      <c r="U314" s="2">
        <v>7.99</v>
      </c>
      <c r="V314" s="1"/>
    </row>
    <row r="315" spans="1:22" ht="10.5">
      <c r="A315" s="16">
        <v>40794</v>
      </c>
      <c r="B315" s="1">
        <v>925</v>
      </c>
      <c r="C315" s="2">
        <v>30.98</v>
      </c>
      <c r="D315" s="1">
        <v>1518</v>
      </c>
      <c r="E315" s="2">
        <v>12.28</v>
      </c>
      <c r="F315" s="1">
        <v>522</v>
      </c>
      <c r="G315" s="2">
        <v>19.52</v>
      </c>
      <c r="H315" s="2">
        <v>99.3</v>
      </c>
      <c r="I315" s="1">
        <v>728</v>
      </c>
      <c r="J315" s="2">
        <v>15.73</v>
      </c>
      <c r="K315" s="1">
        <v>1603</v>
      </c>
      <c r="L315" s="2">
        <v>71.7</v>
      </c>
      <c r="M315" s="1">
        <v>184.6</v>
      </c>
      <c r="N315" s="5">
        <f t="shared" si="23"/>
        <v>46.8884</v>
      </c>
      <c r="O315" s="1">
        <v>0</v>
      </c>
      <c r="P315" s="1">
        <v>0.521</v>
      </c>
      <c r="Q315" s="1">
        <v>343.7</v>
      </c>
      <c r="R315" s="1">
        <v>46.78</v>
      </c>
      <c r="S315" s="1">
        <v>4.062</v>
      </c>
      <c r="T315" s="1">
        <v>1233</v>
      </c>
      <c r="U315" s="2">
        <v>310.5</v>
      </c>
      <c r="V315" s="1"/>
    </row>
    <row r="316" spans="1:21" ht="10.5">
      <c r="A316" s="16">
        <v>40795</v>
      </c>
      <c r="B316" s="1">
        <v>925</v>
      </c>
      <c r="C316" s="2">
        <v>29.76</v>
      </c>
      <c r="D316" s="1">
        <v>1448</v>
      </c>
      <c r="E316" s="2">
        <v>12.07</v>
      </c>
      <c r="F316" s="1">
        <v>410</v>
      </c>
      <c r="G316" s="2">
        <v>20.46</v>
      </c>
      <c r="H316" s="2">
        <v>98.7</v>
      </c>
      <c r="I316" s="1">
        <v>512</v>
      </c>
      <c r="J316" s="2">
        <v>29.36</v>
      </c>
      <c r="K316" s="1">
        <v>1437</v>
      </c>
      <c r="L316" s="2">
        <v>65.12</v>
      </c>
      <c r="M316" s="1">
        <v>205.8</v>
      </c>
      <c r="N316" s="5">
        <f t="shared" si="23"/>
        <v>52.2732</v>
      </c>
      <c r="O316" s="1">
        <v>0</v>
      </c>
      <c r="P316" s="1">
        <v>0.832</v>
      </c>
      <c r="Q316" s="1">
        <v>316.8</v>
      </c>
      <c r="R316" s="1">
        <v>46.63</v>
      </c>
      <c r="S316" s="1">
        <v>3.912</v>
      </c>
      <c r="T316" s="1">
        <v>1323</v>
      </c>
      <c r="U316" s="2">
        <v>0.618</v>
      </c>
    </row>
    <row r="317" spans="1:21" ht="10.5">
      <c r="A317" s="16">
        <v>40796</v>
      </c>
      <c r="B317" s="1">
        <v>929</v>
      </c>
      <c r="C317" s="2">
        <v>24.39</v>
      </c>
      <c r="D317" s="1">
        <v>1529</v>
      </c>
      <c r="E317" s="2">
        <v>15.39</v>
      </c>
      <c r="F317" s="1">
        <v>2252</v>
      </c>
      <c r="G317" s="2">
        <v>17.76</v>
      </c>
      <c r="H317" s="2">
        <v>94.2</v>
      </c>
      <c r="I317" s="1">
        <v>643</v>
      </c>
      <c r="J317" s="2">
        <v>56.53</v>
      </c>
      <c r="K317" s="1">
        <v>1529</v>
      </c>
      <c r="L317" s="2">
        <v>81.4</v>
      </c>
      <c r="M317" s="1">
        <v>108.7</v>
      </c>
      <c r="N317" s="5">
        <f t="shared" si="23"/>
        <v>27.6098</v>
      </c>
      <c r="O317" s="1">
        <v>0</v>
      </c>
      <c r="P317" s="1">
        <v>0.321</v>
      </c>
      <c r="Q317" s="1">
        <v>41.67</v>
      </c>
      <c r="R317" s="1">
        <v>49.57</v>
      </c>
      <c r="S317" s="1">
        <v>2.35</v>
      </c>
      <c r="T317" s="1">
        <v>1716</v>
      </c>
      <c r="U317" s="2">
        <v>55.31</v>
      </c>
    </row>
    <row r="318" spans="1:21" ht="10.5">
      <c r="A318" s="16">
        <v>40797</v>
      </c>
      <c r="B318" s="1">
        <v>932</v>
      </c>
      <c r="C318" s="2">
        <v>23.44</v>
      </c>
      <c r="D318" s="1">
        <v>1617</v>
      </c>
      <c r="E318" s="2">
        <v>14.08</v>
      </c>
      <c r="F318" s="1">
        <v>2112</v>
      </c>
      <c r="G318" s="2">
        <v>17.56</v>
      </c>
      <c r="H318" s="2">
        <v>97.9</v>
      </c>
      <c r="I318" s="1">
        <v>623</v>
      </c>
      <c r="J318" s="2">
        <v>30.38</v>
      </c>
      <c r="K318" s="1">
        <v>1619</v>
      </c>
      <c r="L318" s="2">
        <v>78.1</v>
      </c>
      <c r="M318" s="1">
        <v>92.7</v>
      </c>
      <c r="N318" s="5">
        <f t="shared" si="23"/>
        <v>23.5458</v>
      </c>
      <c r="O318" s="1">
        <v>0</v>
      </c>
      <c r="P318" s="1">
        <v>0.253</v>
      </c>
      <c r="Q318" s="1">
        <v>33.44</v>
      </c>
      <c r="R318" s="1">
        <v>49.19</v>
      </c>
      <c r="S318" s="1">
        <v>2.3</v>
      </c>
      <c r="T318" s="1">
        <v>1603</v>
      </c>
      <c r="U318" s="2">
        <v>92.6</v>
      </c>
    </row>
    <row r="319" spans="1:21" ht="10.5">
      <c r="A319" s="16">
        <v>40798</v>
      </c>
      <c r="B319" s="1">
        <v>933</v>
      </c>
      <c r="C319" s="2">
        <v>22.47</v>
      </c>
      <c r="D319" s="1">
        <v>1445</v>
      </c>
      <c r="E319" s="2">
        <v>13.59</v>
      </c>
      <c r="F319" s="1">
        <v>351</v>
      </c>
      <c r="G319" s="2">
        <v>16.25</v>
      </c>
      <c r="H319" s="2">
        <v>94.7</v>
      </c>
      <c r="I319" s="1">
        <v>621</v>
      </c>
      <c r="J319" s="2">
        <v>58.24</v>
      </c>
      <c r="K319" s="1">
        <v>1446</v>
      </c>
      <c r="L319" s="2">
        <v>83.1</v>
      </c>
      <c r="M319" s="1">
        <v>98.9</v>
      </c>
      <c r="N319" s="5">
        <f t="shared" si="23"/>
        <v>25.120600000000003</v>
      </c>
      <c r="O319" s="1">
        <v>0</v>
      </c>
      <c r="P319" s="1">
        <v>0.426</v>
      </c>
      <c r="Q319" s="1">
        <v>34</v>
      </c>
      <c r="R319" s="1">
        <v>64.97</v>
      </c>
      <c r="S319" s="1">
        <v>3.012</v>
      </c>
      <c r="T319" s="1">
        <v>1207</v>
      </c>
      <c r="U319" s="2">
        <v>42.3</v>
      </c>
    </row>
    <row r="320" spans="1:21" ht="10.5">
      <c r="A320" s="16">
        <v>40799</v>
      </c>
      <c r="B320" s="1">
        <v>931</v>
      </c>
      <c r="C320" s="2">
        <v>29.96</v>
      </c>
      <c r="D320" s="1">
        <v>1453</v>
      </c>
      <c r="E320" s="2">
        <v>14.46</v>
      </c>
      <c r="F320" s="1">
        <v>646</v>
      </c>
      <c r="G320" s="2">
        <v>18.87</v>
      </c>
      <c r="H320" s="2">
        <v>96.6</v>
      </c>
      <c r="I320" s="1">
        <v>714</v>
      </c>
      <c r="J320" s="2">
        <v>23.74</v>
      </c>
      <c r="K320" s="1">
        <v>1507</v>
      </c>
      <c r="L320" s="2">
        <v>76</v>
      </c>
      <c r="M320" s="1">
        <v>236.2</v>
      </c>
      <c r="N320" s="5">
        <f t="shared" si="23"/>
        <v>59.9948</v>
      </c>
      <c r="O320" s="1">
        <v>0</v>
      </c>
      <c r="P320" s="1">
        <v>0.447</v>
      </c>
      <c r="Q320" s="1">
        <v>35.95</v>
      </c>
      <c r="R320" s="1">
        <v>63.7</v>
      </c>
      <c r="S320" s="1">
        <v>2.662</v>
      </c>
      <c r="T320" s="1">
        <v>1245</v>
      </c>
      <c r="U320" s="2">
        <v>284.7</v>
      </c>
    </row>
    <row r="321" spans="1:21" ht="10.5">
      <c r="A321" s="16">
        <v>40800</v>
      </c>
      <c r="B321" s="1">
        <v>934</v>
      </c>
      <c r="C321" s="2">
        <v>16.82</v>
      </c>
      <c r="D321" s="1">
        <v>1017</v>
      </c>
      <c r="E321" s="2">
        <v>14.26</v>
      </c>
      <c r="F321" s="1">
        <v>153</v>
      </c>
      <c r="G321" s="2">
        <v>15.4</v>
      </c>
      <c r="H321" s="2">
        <v>95.4</v>
      </c>
      <c r="I321" s="1">
        <v>2049</v>
      </c>
      <c r="J321" s="2">
        <v>82.4</v>
      </c>
      <c r="K321" s="1">
        <v>2</v>
      </c>
      <c r="L321" s="2">
        <v>89.8</v>
      </c>
      <c r="M321" s="1">
        <v>0</v>
      </c>
      <c r="N321" s="5">
        <f t="shared" si="23"/>
        <v>0</v>
      </c>
      <c r="O321" s="1">
        <v>0</v>
      </c>
      <c r="P321" s="1">
        <v>0.461</v>
      </c>
      <c r="Q321" s="1">
        <v>43.87</v>
      </c>
      <c r="R321" s="1">
        <v>72.5</v>
      </c>
      <c r="S321" s="1">
        <v>2.412</v>
      </c>
      <c r="T321" s="1">
        <v>1320</v>
      </c>
      <c r="U321" s="2">
        <v>48.92</v>
      </c>
    </row>
    <row r="322" spans="1:21" ht="10.5">
      <c r="A322" s="16">
        <v>40801</v>
      </c>
      <c r="B322" s="1">
        <v>935</v>
      </c>
      <c r="C322" s="2">
        <v>23.97</v>
      </c>
      <c r="D322" s="1">
        <v>1421</v>
      </c>
      <c r="E322" s="2">
        <v>14.53</v>
      </c>
      <c r="F322" s="1">
        <v>141</v>
      </c>
      <c r="G322" s="2">
        <v>17.24</v>
      </c>
      <c r="H322" s="2">
        <v>96.8</v>
      </c>
      <c r="I322" s="1">
        <v>123</v>
      </c>
      <c r="J322" s="2">
        <v>57.11</v>
      </c>
      <c r="K322" s="1">
        <v>1422</v>
      </c>
      <c r="L322" s="2">
        <v>84.4</v>
      </c>
      <c r="M322" s="1">
        <v>97</v>
      </c>
      <c r="N322" s="5">
        <f t="shared" si="23"/>
        <v>24.638</v>
      </c>
      <c r="O322" s="1">
        <v>0</v>
      </c>
      <c r="P322" s="1">
        <v>0.457</v>
      </c>
      <c r="Q322" s="1">
        <v>43.45</v>
      </c>
      <c r="R322" s="1">
        <v>67.05</v>
      </c>
      <c r="S322" s="1">
        <v>3.212</v>
      </c>
      <c r="T322" s="1">
        <v>1042</v>
      </c>
      <c r="U322" s="2">
        <v>21.41</v>
      </c>
    </row>
    <row r="323" spans="1:21" ht="10.5">
      <c r="A323" s="16">
        <v>40802</v>
      </c>
      <c r="B323" s="1">
        <v>935</v>
      </c>
      <c r="C323" s="2">
        <v>24.02</v>
      </c>
      <c r="D323" s="1">
        <v>1521</v>
      </c>
      <c r="E323" s="2">
        <v>15.4</v>
      </c>
      <c r="F323" s="1">
        <v>2321</v>
      </c>
      <c r="G323" s="2">
        <v>18.11</v>
      </c>
      <c r="H323" s="2">
        <v>91.9</v>
      </c>
      <c r="I323" s="1">
        <v>2316</v>
      </c>
      <c r="J323" s="2">
        <v>51.37</v>
      </c>
      <c r="K323" s="1">
        <v>1523</v>
      </c>
      <c r="L323" s="2">
        <v>78.1</v>
      </c>
      <c r="M323" s="1">
        <v>142.7</v>
      </c>
      <c r="N323" s="5">
        <f t="shared" si="23"/>
        <v>36.245799999999996</v>
      </c>
      <c r="O323" s="1">
        <v>0</v>
      </c>
      <c r="P323" s="1">
        <v>0.593</v>
      </c>
      <c r="Q323" s="1">
        <v>48.82</v>
      </c>
      <c r="R323" s="1">
        <v>60.59</v>
      </c>
      <c r="S323" s="1">
        <v>2.825</v>
      </c>
      <c r="T323" s="1">
        <v>410</v>
      </c>
      <c r="U323" s="2">
        <v>20.13</v>
      </c>
    </row>
    <row r="324" spans="1:21" ht="10.5">
      <c r="A324" s="16">
        <v>40803</v>
      </c>
      <c r="B324" s="1">
        <v>934</v>
      </c>
      <c r="C324" s="2">
        <v>24.67</v>
      </c>
      <c r="D324" s="1">
        <v>1451</v>
      </c>
      <c r="E324" s="2">
        <v>13.37</v>
      </c>
      <c r="F324" s="1">
        <v>623</v>
      </c>
      <c r="G324" s="2">
        <v>17.58</v>
      </c>
      <c r="H324" s="2">
        <v>95.6</v>
      </c>
      <c r="I324" s="1">
        <v>618</v>
      </c>
      <c r="J324" s="2">
        <v>36.17</v>
      </c>
      <c r="K324" s="1">
        <v>1421</v>
      </c>
      <c r="L324" s="2">
        <v>75.3</v>
      </c>
      <c r="M324" s="1">
        <v>236.3</v>
      </c>
      <c r="N324" s="5">
        <f t="shared" si="23"/>
        <v>60.0202</v>
      </c>
      <c r="O324" s="1">
        <v>0</v>
      </c>
      <c r="P324" s="1">
        <v>0.683</v>
      </c>
      <c r="Q324" s="1">
        <v>54.16</v>
      </c>
      <c r="R324" s="1">
        <v>59.99</v>
      </c>
      <c r="S324" s="1">
        <v>3.262</v>
      </c>
      <c r="T324" s="1">
        <v>1212</v>
      </c>
      <c r="U324" s="2">
        <v>40.33</v>
      </c>
    </row>
    <row r="325" spans="1:21" ht="10.5">
      <c r="A325" s="16">
        <v>40804</v>
      </c>
      <c r="B325" s="1">
        <v>933</v>
      </c>
      <c r="C325" s="2">
        <v>26.14</v>
      </c>
      <c r="D325" s="1">
        <v>1524</v>
      </c>
      <c r="E325" s="2">
        <v>10.81</v>
      </c>
      <c r="F325" s="1">
        <v>536</v>
      </c>
      <c r="G325" s="2">
        <v>16.89</v>
      </c>
      <c r="H325" s="2">
        <v>98.3</v>
      </c>
      <c r="I325" s="1">
        <v>653</v>
      </c>
      <c r="J325" s="2">
        <v>30.34</v>
      </c>
      <c r="K325" s="1">
        <v>1328</v>
      </c>
      <c r="L325" s="2">
        <v>75.8</v>
      </c>
      <c r="M325" s="1">
        <v>244.7</v>
      </c>
      <c r="N325" s="5">
        <f t="shared" si="23"/>
        <v>62.1538</v>
      </c>
      <c r="O325" s="1">
        <v>0</v>
      </c>
      <c r="P325" s="1">
        <v>0.455</v>
      </c>
      <c r="Q325" s="1">
        <v>46.55</v>
      </c>
      <c r="R325" s="1">
        <v>48.75</v>
      </c>
      <c r="S325" s="1">
        <v>3.112</v>
      </c>
      <c r="T325" s="1">
        <v>1219</v>
      </c>
      <c r="U325" s="2">
        <v>40.99</v>
      </c>
    </row>
    <row r="326" spans="1:21" ht="10.5">
      <c r="A326" s="16">
        <v>40805</v>
      </c>
      <c r="B326" s="1">
        <v>931</v>
      </c>
      <c r="C326" s="2">
        <v>28.78</v>
      </c>
      <c r="D326" s="1">
        <v>1431</v>
      </c>
      <c r="E326" s="2">
        <v>11.07</v>
      </c>
      <c r="F326" s="1">
        <v>340</v>
      </c>
      <c r="G326" s="2">
        <v>18.09</v>
      </c>
      <c r="H326" s="2">
        <v>98.6</v>
      </c>
      <c r="I326" s="1">
        <v>451</v>
      </c>
      <c r="J326" s="2">
        <v>21.93</v>
      </c>
      <c r="K326" s="1">
        <v>1639</v>
      </c>
      <c r="L326" s="2">
        <v>74.1</v>
      </c>
      <c r="M326" s="1">
        <v>243.3</v>
      </c>
      <c r="N326" s="5">
        <f t="shared" si="23"/>
        <v>61.7982</v>
      </c>
      <c r="O326" s="1">
        <v>0</v>
      </c>
      <c r="P326" s="1">
        <v>0.291</v>
      </c>
      <c r="Q326" s="1">
        <v>59.3</v>
      </c>
      <c r="R326" s="1">
        <v>41.05</v>
      </c>
      <c r="S326" s="1">
        <v>3.312</v>
      </c>
      <c r="T326" s="1">
        <v>1251</v>
      </c>
      <c r="U326" s="2">
        <v>77.3</v>
      </c>
    </row>
    <row r="327" spans="1:21" ht="10.5">
      <c r="A327" s="16">
        <v>40806</v>
      </c>
      <c r="B327" s="1">
        <v>929</v>
      </c>
      <c r="C327" s="2">
        <v>28.83</v>
      </c>
      <c r="D327" s="1">
        <v>1552</v>
      </c>
      <c r="E327" s="2">
        <v>10.23</v>
      </c>
      <c r="F327" s="1">
        <v>615</v>
      </c>
      <c r="G327" s="2">
        <v>19.1</v>
      </c>
      <c r="H327" s="2">
        <v>98.9</v>
      </c>
      <c r="I327" s="1">
        <v>655</v>
      </c>
      <c r="J327" s="2">
        <v>24.71</v>
      </c>
      <c r="K327" s="1">
        <v>1553</v>
      </c>
      <c r="L327" s="2">
        <v>66.53</v>
      </c>
      <c r="M327" s="1">
        <v>259.9</v>
      </c>
      <c r="N327" s="5">
        <f t="shared" si="23"/>
        <v>66.0146</v>
      </c>
      <c r="O327" s="1">
        <v>0</v>
      </c>
      <c r="P327" s="1">
        <v>0.364</v>
      </c>
      <c r="Q327" s="1">
        <v>334.8</v>
      </c>
      <c r="R327" s="1">
        <v>42.43</v>
      </c>
      <c r="S327" s="1">
        <v>3.112</v>
      </c>
      <c r="T327" s="1">
        <v>1222</v>
      </c>
      <c r="U327" s="2">
        <v>284.8</v>
      </c>
    </row>
    <row r="328" spans="1:21" ht="10.5">
      <c r="A328" s="16">
        <v>40807</v>
      </c>
      <c r="B328" s="1">
        <v>929</v>
      </c>
      <c r="C328" s="2">
        <v>23.68</v>
      </c>
      <c r="D328" s="1">
        <v>1144</v>
      </c>
      <c r="E328" s="2">
        <v>14.41</v>
      </c>
      <c r="F328" s="1">
        <v>615</v>
      </c>
      <c r="G328" s="2">
        <v>17.34</v>
      </c>
      <c r="H328" s="2">
        <v>94.8</v>
      </c>
      <c r="I328" s="1">
        <v>1915</v>
      </c>
      <c r="J328" s="2">
        <v>55.13</v>
      </c>
      <c r="K328" s="1">
        <v>1126</v>
      </c>
      <c r="L328" s="2">
        <v>81.9</v>
      </c>
      <c r="M328" s="1">
        <v>111.6</v>
      </c>
      <c r="N328" s="5">
        <f t="shared" si="23"/>
        <v>28.3464</v>
      </c>
      <c r="O328" s="1">
        <v>0.2</v>
      </c>
      <c r="P328" s="1">
        <v>0.33</v>
      </c>
      <c r="Q328" s="1">
        <v>27.83</v>
      </c>
      <c r="R328" s="1">
        <v>54.63</v>
      </c>
      <c r="S328" s="1">
        <v>2.487</v>
      </c>
      <c r="T328" s="1">
        <v>1448</v>
      </c>
      <c r="U328" s="2">
        <v>56.66</v>
      </c>
    </row>
    <row r="329" spans="1:21" ht="10.5">
      <c r="A329" s="16">
        <v>40808</v>
      </c>
      <c r="B329" s="1">
        <v>929</v>
      </c>
      <c r="C329" s="2">
        <v>27.14</v>
      </c>
      <c r="D329" s="1">
        <v>1443</v>
      </c>
      <c r="E329" s="2">
        <v>15.17</v>
      </c>
      <c r="F329" s="1">
        <v>211</v>
      </c>
      <c r="G329" s="2">
        <v>18.89</v>
      </c>
      <c r="H329" s="2">
        <v>93</v>
      </c>
      <c r="I329" s="1">
        <v>209</v>
      </c>
      <c r="J329" s="2">
        <v>48.58</v>
      </c>
      <c r="K329" s="1">
        <v>1431</v>
      </c>
      <c r="L329" s="2">
        <v>80.8</v>
      </c>
      <c r="M329" s="1">
        <v>223.5</v>
      </c>
      <c r="N329" s="5">
        <f t="shared" si="23"/>
        <v>56.769</v>
      </c>
      <c r="O329" s="1">
        <v>0.1</v>
      </c>
      <c r="P329" s="1">
        <v>0.386</v>
      </c>
      <c r="Q329" s="1">
        <v>43.34</v>
      </c>
      <c r="R329" s="1">
        <v>56.53</v>
      </c>
      <c r="S329" s="1">
        <v>3.125</v>
      </c>
      <c r="T329" s="1">
        <v>1007</v>
      </c>
      <c r="U329" s="2">
        <v>50.05</v>
      </c>
    </row>
    <row r="330" spans="1:21" ht="10.5">
      <c r="A330" s="16">
        <v>40809</v>
      </c>
      <c r="B330" s="1">
        <v>928</v>
      </c>
      <c r="C330" s="2">
        <v>32.74</v>
      </c>
      <c r="D330" s="1">
        <v>1437</v>
      </c>
      <c r="E330" s="2">
        <v>15.36</v>
      </c>
      <c r="F330" s="1">
        <v>642</v>
      </c>
      <c r="G330" s="2">
        <v>20.04</v>
      </c>
      <c r="H330" s="2">
        <v>97.4</v>
      </c>
      <c r="I330" s="1">
        <v>556</v>
      </c>
      <c r="J330" s="2">
        <v>24.84</v>
      </c>
      <c r="K330" s="1">
        <v>1435</v>
      </c>
      <c r="L330" s="2">
        <v>79.1</v>
      </c>
      <c r="M330" s="1">
        <v>212.2</v>
      </c>
      <c r="N330" s="5">
        <f t="shared" si="23"/>
        <v>53.8988</v>
      </c>
      <c r="O330" s="1">
        <v>0.2</v>
      </c>
      <c r="P330" s="1">
        <v>0.599</v>
      </c>
      <c r="Q330" s="1">
        <v>33.11</v>
      </c>
      <c r="R330" s="1">
        <v>65.12</v>
      </c>
      <c r="S330" s="1">
        <v>4.125</v>
      </c>
      <c r="T330" s="1">
        <v>1155</v>
      </c>
      <c r="U330" s="2">
        <v>19.88</v>
      </c>
    </row>
    <row r="331" spans="1:21" ht="10.5">
      <c r="A331" s="16">
        <v>40810</v>
      </c>
      <c r="B331" s="1">
        <v>930</v>
      </c>
      <c r="C331" s="2">
        <v>20.9</v>
      </c>
      <c r="D331" s="1">
        <v>956</v>
      </c>
      <c r="E331" s="2">
        <v>12.92</v>
      </c>
      <c r="F331" s="1">
        <v>0</v>
      </c>
      <c r="G331" s="2">
        <v>16.38</v>
      </c>
      <c r="H331" s="2">
        <v>98.3</v>
      </c>
      <c r="I331" s="1">
        <v>622</v>
      </c>
      <c r="J331" s="2">
        <v>63.73</v>
      </c>
      <c r="K331" s="1">
        <v>959</v>
      </c>
      <c r="L331" s="2">
        <v>86.2</v>
      </c>
      <c r="M331" s="1">
        <v>8.7</v>
      </c>
      <c r="N331" s="5">
        <f t="shared" si="23"/>
        <v>2.2098</v>
      </c>
      <c r="O331" s="1">
        <v>1.3</v>
      </c>
      <c r="P331" s="1">
        <v>0.694</v>
      </c>
      <c r="Q331" s="1">
        <v>7.9</v>
      </c>
      <c r="R331" s="1">
        <v>63.09</v>
      </c>
      <c r="S331" s="1">
        <v>3.487</v>
      </c>
      <c r="T331" s="1">
        <v>1451</v>
      </c>
      <c r="U331" s="2">
        <v>33.97</v>
      </c>
    </row>
    <row r="332" spans="1:21" ht="10.5">
      <c r="A332" s="16">
        <v>40811</v>
      </c>
      <c r="B332" s="1">
        <v>934</v>
      </c>
      <c r="C332" s="2">
        <v>21.09</v>
      </c>
      <c r="D332" s="1">
        <v>1243</v>
      </c>
      <c r="E332" s="2">
        <v>11.75</v>
      </c>
      <c r="F332" s="1">
        <v>403</v>
      </c>
      <c r="G332" s="2">
        <v>15.1</v>
      </c>
      <c r="H332" s="2">
        <v>95.9</v>
      </c>
      <c r="I332" s="1">
        <v>10</v>
      </c>
      <c r="J332" s="2">
        <v>55.8</v>
      </c>
      <c r="K332" s="1">
        <v>1243</v>
      </c>
      <c r="L332" s="2">
        <v>80.3</v>
      </c>
      <c r="M332" s="1">
        <v>392.3</v>
      </c>
      <c r="N332" s="5">
        <f t="shared" si="23"/>
        <v>99.6442</v>
      </c>
      <c r="O332" s="1">
        <v>0.1</v>
      </c>
      <c r="P332" s="1">
        <v>0.711</v>
      </c>
      <c r="Q332" s="1">
        <v>52.89</v>
      </c>
      <c r="R332" s="1">
        <v>72</v>
      </c>
      <c r="S332" s="1">
        <v>3.5</v>
      </c>
      <c r="T332" s="1">
        <v>1106</v>
      </c>
      <c r="U332" s="2">
        <v>47.67</v>
      </c>
    </row>
    <row r="333" spans="1:21" ht="10.5">
      <c r="A333" s="16">
        <v>40812</v>
      </c>
      <c r="B333" s="1">
        <v>933</v>
      </c>
      <c r="C333" s="2">
        <v>25.7</v>
      </c>
      <c r="D333" s="1">
        <v>1435</v>
      </c>
      <c r="E333" s="2">
        <v>10.61</v>
      </c>
      <c r="F333" s="1">
        <v>504</v>
      </c>
      <c r="G333" s="2">
        <v>16.34</v>
      </c>
      <c r="H333" s="2">
        <v>93</v>
      </c>
      <c r="I333" s="1">
        <v>2350</v>
      </c>
      <c r="J333" s="2">
        <v>39.31</v>
      </c>
      <c r="K333" s="1">
        <v>1438</v>
      </c>
      <c r="L333" s="2">
        <v>75</v>
      </c>
      <c r="M333" s="1">
        <v>427.5</v>
      </c>
      <c r="N333" s="5">
        <f t="shared" si="23"/>
        <v>108.58500000000001</v>
      </c>
      <c r="O333" s="1">
        <v>0</v>
      </c>
      <c r="P333" s="1">
        <v>0.578</v>
      </c>
      <c r="Q333" s="1">
        <v>46.43</v>
      </c>
      <c r="R333" s="1">
        <v>57.46</v>
      </c>
      <c r="S333" s="1">
        <v>3.975</v>
      </c>
      <c r="T333" s="1">
        <v>1004</v>
      </c>
      <c r="U333" s="2">
        <v>29.17</v>
      </c>
    </row>
    <row r="334" spans="1:21" ht="10.5">
      <c r="A334" s="16">
        <v>40813</v>
      </c>
      <c r="B334" s="1">
        <v>931</v>
      </c>
      <c r="C334" s="2">
        <v>26.54</v>
      </c>
      <c r="D334" s="1">
        <v>1437</v>
      </c>
      <c r="E334" s="2">
        <v>9.58</v>
      </c>
      <c r="F334" s="1">
        <v>420</v>
      </c>
      <c r="G334" s="2">
        <v>16.62</v>
      </c>
      <c r="H334" s="2">
        <v>98.7</v>
      </c>
      <c r="I334" s="1">
        <v>712</v>
      </c>
      <c r="J334" s="2">
        <v>41.29</v>
      </c>
      <c r="K334" s="1">
        <v>1429</v>
      </c>
      <c r="L334" s="2">
        <v>78</v>
      </c>
      <c r="M334" s="1">
        <v>240.2</v>
      </c>
      <c r="N334" s="5">
        <f t="shared" si="23"/>
        <v>61.010799999999996</v>
      </c>
      <c r="O334" s="1">
        <v>0</v>
      </c>
      <c r="P334" s="1">
        <v>0.39</v>
      </c>
      <c r="Q334" s="1">
        <v>43.28</v>
      </c>
      <c r="R334" s="1">
        <v>56.34</v>
      </c>
      <c r="S334" s="1">
        <v>3.075</v>
      </c>
      <c r="T334" s="1">
        <v>1200</v>
      </c>
      <c r="U334" s="2">
        <v>306.4</v>
      </c>
    </row>
    <row r="335" spans="1:21" ht="10.5">
      <c r="A335" s="16">
        <v>40814</v>
      </c>
      <c r="B335" s="1">
        <v>931</v>
      </c>
      <c r="C335" s="2">
        <v>24.83</v>
      </c>
      <c r="D335" s="1">
        <v>1226</v>
      </c>
      <c r="E335" s="2">
        <v>14</v>
      </c>
      <c r="F335" s="1">
        <v>529</v>
      </c>
      <c r="G335" s="2">
        <v>17.64</v>
      </c>
      <c r="H335" s="2">
        <v>90.3</v>
      </c>
      <c r="I335" s="1">
        <v>2058</v>
      </c>
      <c r="J335" s="2">
        <v>45.14</v>
      </c>
      <c r="K335" s="1">
        <v>1227</v>
      </c>
      <c r="L335" s="2">
        <v>75.6</v>
      </c>
      <c r="M335" s="1">
        <v>240.2</v>
      </c>
      <c r="N335" s="5">
        <f t="shared" si="23"/>
        <v>61.010799999999996</v>
      </c>
      <c r="O335" s="1">
        <v>0</v>
      </c>
      <c r="P335" s="1">
        <v>0.58</v>
      </c>
      <c r="Q335" s="1">
        <v>37.21</v>
      </c>
      <c r="R335" s="1">
        <v>64.21</v>
      </c>
      <c r="S335" s="1">
        <v>3.237</v>
      </c>
      <c r="T335" s="1">
        <v>1412</v>
      </c>
      <c r="U335" s="2">
        <v>215.1</v>
      </c>
    </row>
    <row r="336" spans="1:21" ht="10.5">
      <c r="A336" s="16">
        <v>40815</v>
      </c>
      <c r="B336" s="1">
        <v>929</v>
      </c>
      <c r="C336" s="2">
        <v>31.51</v>
      </c>
      <c r="D336" s="1">
        <v>1521</v>
      </c>
      <c r="E336" s="2">
        <v>13.95</v>
      </c>
      <c r="F336" s="1">
        <v>636</v>
      </c>
      <c r="G336" s="2">
        <v>20.68</v>
      </c>
      <c r="H336" s="2">
        <v>95.6</v>
      </c>
      <c r="I336" s="1">
        <v>2352</v>
      </c>
      <c r="J336" s="2">
        <v>20.75</v>
      </c>
      <c r="K336" s="1">
        <v>1611</v>
      </c>
      <c r="L336" s="2">
        <v>68.09</v>
      </c>
      <c r="M336" s="1">
        <v>329</v>
      </c>
      <c r="N336" s="5">
        <f t="shared" si="23"/>
        <v>83.566</v>
      </c>
      <c r="O336" s="1">
        <v>0</v>
      </c>
      <c r="P336" s="1">
        <v>0.394</v>
      </c>
      <c r="Q336" s="1">
        <v>43.06</v>
      </c>
      <c r="R336" s="1">
        <v>52.25</v>
      </c>
      <c r="S336" s="1">
        <v>2.737</v>
      </c>
      <c r="T336" s="1">
        <v>1011</v>
      </c>
      <c r="U336" s="2">
        <v>30.16</v>
      </c>
    </row>
    <row r="337" spans="1:21" ht="10.5">
      <c r="A337" s="16">
        <v>40816</v>
      </c>
      <c r="B337" s="1">
        <v>927</v>
      </c>
      <c r="C337" s="2">
        <v>33.22</v>
      </c>
      <c r="D337" s="1">
        <v>1412</v>
      </c>
      <c r="E337" s="2">
        <v>11.9</v>
      </c>
      <c r="F337" s="1">
        <v>605</v>
      </c>
      <c r="G337" s="2">
        <v>21.34</v>
      </c>
      <c r="H337" s="2">
        <v>98.5</v>
      </c>
      <c r="I337" s="1">
        <v>653</v>
      </c>
      <c r="J337" s="2">
        <v>15.97</v>
      </c>
      <c r="K337" s="1">
        <v>1504</v>
      </c>
      <c r="L337" s="2">
        <v>57.99</v>
      </c>
      <c r="M337" s="1">
        <v>287.8</v>
      </c>
      <c r="N337" s="5">
        <f t="shared" si="23"/>
        <v>73.1012</v>
      </c>
      <c r="O337" s="1">
        <v>0</v>
      </c>
      <c r="P337" s="1">
        <v>0.129</v>
      </c>
      <c r="Q337" s="1">
        <v>10.13</v>
      </c>
      <c r="R337" s="1">
        <v>38.44</v>
      </c>
      <c r="S337" s="1">
        <v>2.375</v>
      </c>
      <c r="T337" s="1">
        <v>1037</v>
      </c>
      <c r="U337" s="2">
        <v>278.6</v>
      </c>
    </row>
    <row r="338" spans="1:20" ht="10.5">
      <c r="A338" s="16"/>
      <c r="T338" s="1"/>
    </row>
    <row r="339" ht="10.5">
      <c r="A339" s="16"/>
    </row>
    <row r="340" spans="1:22" ht="10.5">
      <c r="A340" s="13" t="s">
        <v>27</v>
      </c>
      <c r="D340" s="2" t="s">
        <v>3</v>
      </c>
      <c r="F340" s="2" t="s">
        <v>3</v>
      </c>
      <c r="I340" s="2" t="s">
        <v>3</v>
      </c>
      <c r="K340" s="2" t="s">
        <v>3</v>
      </c>
      <c r="M340" s="5">
        <f>SUM(M307:M337)</f>
        <v>6645.3</v>
      </c>
      <c r="N340" s="5">
        <f t="shared" si="23"/>
        <v>1687.9062000000001</v>
      </c>
      <c r="O340" s="2">
        <f>SUM(O308:O337)</f>
        <v>2</v>
      </c>
      <c r="T340" s="1" t="s">
        <v>3</v>
      </c>
      <c r="U340" s="17"/>
      <c r="V340" s="1"/>
    </row>
    <row r="341" spans="1:22" ht="10.5">
      <c r="A341" s="13" t="s">
        <v>33</v>
      </c>
      <c r="B341" s="2">
        <f>AVERAGE(B308:B337)</f>
        <v>931.0333333333333</v>
      </c>
      <c r="C341" s="2">
        <f>AVERAGE(C308:C337)</f>
        <v>25.770666666666667</v>
      </c>
      <c r="E341" s="2">
        <f>AVERAGE(E308:E337)</f>
        <v>12.127666666666666</v>
      </c>
      <c r="G341" s="2">
        <f>AVERAGE(G308:G337)</f>
        <v>17.363999999999997</v>
      </c>
      <c r="H341" s="2">
        <f>AVERAGE(H308:H337)</f>
        <v>96.21000000000002</v>
      </c>
      <c r="J341" s="2">
        <f>AVERAGE(J308:J337)</f>
        <v>39.40033333333334</v>
      </c>
      <c r="L341" s="2">
        <f>AVERAGE(L308:L337)</f>
        <v>75.80733333333333</v>
      </c>
      <c r="M341" s="5">
        <f>AVERAGE(M307:M337)</f>
        <v>221.51000000000002</v>
      </c>
      <c r="N341" s="5">
        <f t="shared" si="23"/>
        <v>56.263540000000006</v>
      </c>
      <c r="O341" s="2">
        <f>AVERAGE(O308:O337)</f>
        <v>0.06666666666666667</v>
      </c>
      <c r="P341" s="6">
        <f>AVERAGE(P308:P337)</f>
        <v>0.47326666666666667</v>
      </c>
      <c r="Q341" s="2">
        <f>AVERAGE(Q308:Q338)</f>
        <v>77.975</v>
      </c>
      <c r="R341" s="2">
        <f>AVERAGE(R308:R337)</f>
        <v>56.35366666666667</v>
      </c>
      <c r="S341" s="6">
        <f>AVERAGE(S308:S337)</f>
        <v>3.1268</v>
      </c>
      <c r="T341" s="2"/>
      <c r="V341" s="1"/>
    </row>
    <row r="342" spans="1:22" ht="10.5">
      <c r="A342" s="13" t="s">
        <v>34</v>
      </c>
      <c r="B342" s="2">
        <f>MAX(B308:B337)</f>
        <v>936</v>
      </c>
      <c r="C342" s="2">
        <f>MAX(C308:C337)</f>
        <v>33.22</v>
      </c>
      <c r="D342" s="4">
        <v>30</v>
      </c>
      <c r="E342" s="2">
        <f>MAX(E308:E337)</f>
        <v>15.4</v>
      </c>
      <c r="G342" s="2">
        <f>MAX(G308:G337)</f>
        <v>21.34</v>
      </c>
      <c r="H342" s="2">
        <f>MAX(H308:H337)</f>
        <v>99.7</v>
      </c>
      <c r="I342" s="4">
        <v>4</v>
      </c>
      <c r="J342" s="2">
        <f>MAX(J308:J337)</f>
        <v>82.4</v>
      </c>
      <c r="L342" s="2">
        <f>MAX(L308:L337)</f>
        <v>89.8</v>
      </c>
      <c r="M342" s="5">
        <f>MAX(M307:M337)</f>
        <v>427.5</v>
      </c>
      <c r="N342" s="5">
        <f t="shared" si="23"/>
        <v>108.58500000000001</v>
      </c>
      <c r="O342" s="2">
        <f>MAX(O308:O337)</f>
        <v>1.3</v>
      </c>
      <c r="P342" s="6">
        <f>MAX(P308:P337)</f>
        <v>0.832</v>
      </c>
      <c r="Q342" s="2">
        <f>MAX(Q308:Q338)</f>
        <v>343.7</v>
      </c>
      <c r="R342" s="2">
        <f>MAX(R308:R337)</f>
        <v>72.5</v>
      </c>
      <c r="S342" s="6">
        <f>MAX(S308:S337)</f>
        <v>4.125</v>
      </c>
      <c r="T342" s="4">
        <v>23</v>
      </c>
      <c r="U342" s="2">
        <v>19.88</v>
      </c>
      <c r="V342" s="1"/>
    </row>
    <row r="343" spans="1:22" ht="10.5">
      <c r="A343" s="13" t="s">
        <v>35</v>
      </c>
      <c r="B343" s="2">
        <f>MIN(B308:B337)</f>
        <v>925</v>
      </c>
      <c r="C343" s="2">
        <f>MIN(C308:C337)</f>
        <v>16.82</v>
      </c>
      <c r="E343" s="2">
        <f>MIN(E308:E337)</f>
        <v>5.42</v>
      </c>
      <c r="F343" s="4">
        <v>4</v>
      </c>
      <c r="G343" s="2">
        <f>MIN(G308:G337)</f>
        <v>11.65</v>
      </c>
      <c r="H343" s="2">
        <f>MIN(H308:H337)</f>
        <v>90.2</v>
      </c>
      <c r="J343" s="2">
        <f>MIN(J308:J337)</f>
        <v>14.26</v>
      </c>
      <c r="K343" s="4">
        <v>4</v>
      </c>
      <c r="L343" s="2">
        <f>MIN(L308:L337)</f>
        <v>57.99</v>
      </c>
      <c r="M343" s="2">
        <f>MIN(M308:M337)</f>
        <v>0</v>
      </c>
      <c r="N343" s="2">
        <f>MIN(N308:N337)</f>
        <v>0</v>
      </c>
      <c r="O343" s="2">
        <f>MIN(O308:O337)</f>
        <v>0</v>
      </c>
      <c r="P343" s="6">
        <f>MIN(P308:P337)</f>
        <v>0.129</v>
      </c>
      <c r="Q343" s="2">
        <f>MIN(Q308:Q338)</f>
        <v>7.9</v>
      </c>
      <c r="R343" s="2">
        <f>MIN(R308:R337)</f>
        <v>34.57</v>
      </c>
      <c r="S343" s="6">
        <f>MIN(S308:S337)</f>
        <v>2.3</v>
      </c>
      <c r="T343" s="2"/>
      <c r="V343" s="1"/>
    </row>
    <row r="344" ht="10.5">
      <c r="A344" s="16"/>
    </row>
    <row r="345" spans="1:21" ht="10.5">
      <c r="A345" s="16">
        <v>40817</v>
      </c>
      <c r="B345" s="1">
        <v>924</v>
      </c>
      <c r="C345" s="2">
        <v>33.88</v>
      </c>
      <c r="D345" s="1">
        <v>1517</v>
      </c>
      <c r="E345" s="2">
        <v>13.12</v>
      </c>
      <c r="F345" s="1">
        <v>551</v>
      </c>
      <c r="G345" s="2">
        <v>22.56</v>
      </c>
      <c r="H345" s="2">
        <v>95.3</v>
      </c>
      <c r="I345" s="1">
        <v>2306</v>
      </c>
      <c r="J345" s="2">
        <v>21.96</v>
      </c>
      <c r="K345" s="1">
        <v>1545</v>
      </c>
      <c r="L345" s="2">
        <v>56.54</v>
      </c>
      <c r="M345" s="1">
        <v>572.7</v>
      </c>
      <c r="N345" s="5">
        <f>0.254*M345</f>
        <v>145.4658</v>
      </c>
      <c r="O345" s="1">
        <v>0.1</v>
      </c>
      <c r="P345" s="1">
        <v>0.351</v>
      </c>
      <c r="Q345" s="1">
        <v>340.8</v>
      </c>
      <c r="R345" s="1">
        <v>46.74</v>
      </c>
      <c r="S345" s="6">
        <v>3.525</v>
      </c>
      <c r="T345" s="1">
        <v>1228</v>
      </c>
      <c r="U345" s="2">
        <v>347.9</v>
      </c>
    </row>
    <row r="346" spans="1:21" ht="10.5">
      <c r="A346" s="16">
        <v>40818</v>
      </c>
      <c r="B346" s="1">
        <v>925</v>
      </c>
      <c r="C346" s="2">
        <v>25.91</v>
      </c>
      <c r="D346" s="1">
        <v>1312</v>
      </c>
      <c r="E346" s="2">
        <v>15.39</v>
      </c>
      <c r="F346" s="1">
        <v>606</v>
      </c>
      <c r="G346" s="2">
        <v>19.18</v>
      </c>
      <c r="H346" s="2">
        <v>98.7</v>
      </c>
      <c r="I346" s="1">
        <v>2323</v>
      </c>
      <c r="J346" s="2">
        <v>49.23</v>
      </c>
      <c r="K346" s="1">
        <v>1314</v>
      </c>
      <c r="L346" s="2">
        <v>83.4</v>
      </c>
      <c r="M346" s="1">
        <v>374.9</v>
      </c>
      <c r="N346" s="5">
        <f aca="true" t="shared" si="24" ref="N346:N375">0.254*M346</f>
        <v>95.2246</v>
      </c>
      <c r="O346" s="1">
        <v>12</v>
      </c>
      <c r="P346" s="1">
        <v>0.488</v>
      </c>
      <c r="Q346" s="1">
        <v>308.4</v>
      </c>
      <c r="R346" s="1">
        <v>44.83</v>
      </c>
      <c r="S346" s="6">
        <v>3.837</v>
      </c>
      <c r="T346" s="1">
        <v>1612</v>
      </c>
      <c r="U346" s="2">
        <v>285.4</v>
      </c>
    </row>
    <row r="347" spans="1:21" ht="10.5">
      <c r="A347" s="16">
        <v>40819</v>
      </c>
      <c r="B347" s="1">
        <v>928</v>
      </c>
      <c r="C347" s="2">
        <v>24.72</v>
      </c>
      <c r="D347" s="1">
        <v>1259</v>
      </c>
      <c r="E347" s="2">
        <v>15.71</v>
      </c>
      <c r="F347" s="1">
        <v>2318</v>
      </c>
      <c r="G347" s="2">
        <v>18.56</v>
      </c>
      <c r="H347" s="2">
        <v>99.1</v>
      </c>
      <c r="I347" s="1">
        <v>639</v>
      </c>
      <c r="J347" s="2">
        <v>56.33</v>
      </c>
      <c r="K347" s="1">
        <v>1246</v>
      </c>
      <c r="L347" s="2">
        <v>83.6</v>
      </c>
      <c r="M347" s="1">
        <v>290.7</v>
      </c>
      <c r="N347" s="5">
        <f t="shared" si="24"/>
        <v>73.8378</v>
      </c>
      <c r="O347" s="1">
        <v>0.1</v>
      </c>
      <c r="P347" s="1">
        <v>0.388</v>
      </c>
      <c r="Q347" s="1">
        <v>32.46</v>
      </c>
      <c r="R347" s="1">
        <v>56.75</v>
      </c>
      <c r="S347" s="6">
        <v>3.05</v>
      </c>
      <c r="T347" s="1">
        <v>1350</v>
      </c>
      <c r="U347" s="2">
        <v>263</v>
      </c>
    </row>
    <row r="348" spans="1:21" ht="10.5">
      <c r="A348" s="16">
        <v>40820</v>
      </c>
      <c r="B348" s="1">
        <v>931</v>
      </c>
      <c r="C348" s="2">
        <v>23.82</v>
      </c>
      <c r="D348" s="1">
        <v>1342</v>
      </c>
      <c r="E348" s="2">
        <v>14.41</v>
      </c>
      <c r="F348" s="1">
        <v>558</v>
      </c>
      <c r="G348" s="2">
        <v>17.21</v>
      </c>
      <c r="H348" s="2">
        <v>92.8</v>
      </c>
      <c r="I348" s="1">
        <v>559</v>
      </c>
      <c r="J348" s="2">
        <v>54.19</v>
      </c>
      <c r="K348" s="1">
        <v>1341</v>
      </c>
      <c r="L348" s="2">
        <v>81.4</v>
      </c>
      <c r="M348" s="1">
        <v>892</v>
      </c>
      <c r="N348" s="5">
        <f t="shared" si="24"/>
        <v>226.568</v>
      </c>
      <c r="O348" s="1">
        <v>0</v>
      </c>
      <c r="P348" s="1">
        <v>0.642</v>
      </c>
      <c r="Q348" s="1">
        <v>42.34</v>
      </c>
      <c r="R348" s="1">
        <v>76.3</v>
      </c>
      <c r="S348" s="6">
        <v>3</v>
      </c>
      <c r="T348" s="1">
        <v>859</v>
      </c>
      <c r="U348" s="2">
        <v>49.25</v>
      </c>
    </row>
    <row r="349" spans="1:21" ht="10.5">
      <c r="A349" s="16">
        <v>40821</v>
      </c>
      <c r="B349" s="1">
        <v>929</v>
      </c>
      <c r="C349" s="2">
        <v>30.2</v>
      </c>
      <c r="D349" s="1">
        <v>1546</v>
      </c>
      <c r="E349" s="2">
        <v>12.75</v>
      </c>
      <c r="F349" s="1">
        <v>549</v>
      </c>
      <c r="G349" s="2">
        <v>20.47</v>
      </c>
      <c r="H349" s="2">
        <v>97.5</v>
      </c>
      <c r="I349" s="1">
        <v>623</v>
      </c>
      <c r="J349" s="2">
        <v>33.68</v>
      </c>
      <c r="K349" s="1">
        <v>1548</v>
      </c>
      <c r="L349" s="2">
        <v>74.4</v>
      </c>
      <c r="M349" s="1">
        <v>695.4</v>
      </c>
      <c r="N349" s="5">
        <f t="shared" si="24"/>
        <v>176.6316</v>
      </c>
      <c r="O349" s="1">
        <v>0</v>
      </c>
      <c r="P349" s="1">
        <v>0.444</v>
      </c>
      <c r="Q349" s="1">
        <v>8.65</v>
      </c>
      <c r="R349" s="1">
        <v>57.21</v>
      </c>
      <c r="S349" s="6">
        <v>3.337</v>
      </c>
      <c r="T349" s="1">
        <v>1101</v>
      </c>
      <c r="U349" s="2">
        <v>285.3</v>
      </c>
    </row>
    <row r="350" spans="1:21" ht="10.5">
      <c r="A350" s="16">
        <v>40822</v>
      </c>
      <c r="B350" s="1">
        <v>929</v>
      </c>
      <c r="C350" s="2">
        <v>30.26</v>
      </c>
      <c r="D350" s="1">
        <v>1450</v>
      </c>
      <c r="E350" s="2">
        <v>17.11</v>
      </c>
      <c r="F350" s="1">
        <v>513</v>
      </c>
      <c r="G350" s="2">
        <v>22.2</v>
      </c>
      <c r="H350" s="2">
        <v>91.6</v>
      </c>
      <c r="I350" s="1">
        <v>613</v>
      </c>
      <c r="J350" s="2">
        <v>32.81</v>
      </c>
      <c r="K350" s="1">
        <v>1451</v>
      </c>
      <c r="L350" s="2">
        <v>68.33</v>
      </c>
      <c r="M350" s="1">
        <v>333.2</v>
      </c>
      <c r="N350" s="5">
        <f t="shared" si="24"/>
        <v>84.6328</v>
      </c>
      <c r="O350" s="1">
        <v>0</v>
      </c>
      <c r="P350" s="1">
        <v>0.406</v>
      </c>
      <c r="Q350" s="1">
        <v>331.5</v>
      </c>
      <c r="R350" s="1">
        <v>60.83</v>
      </c>
      <c r="S350" s="6">
        <v>2.8</v>
      </c>
      <c r="T350" s="1">
        <v>48</v>
      </c>
      <c r="U350" s="2">
        <v>28.41</v>
      </c>
    </row>
    <row r="351" spans="1:21" ht="10.5">
      <c r="A351" s="16">
        <v>40823</v>
      </c>
      <c r="B351" s="1">
        <v>930</v>
      </c>
      <c r="C351" s="2">
        <v>31.1</v>
      </c>
      <c r="D351" s="1">
        <v>1412</v>
      </c>
      <c r="E351" s="2">
        <v>13.97</v>
      </c>
      <c r="F351" s="1">
        <v>553</v>
      </c>
      <c r="G351" s="2">
        <v>20.32</v>
      </c>
      <c r="H351" s="2">
        <v>98.7</v>
      </c>
      <c r="I351" s="1">
        <v>658</v>
      </c>
      <c r="J351" s="2">
        <v>22.7</v>
      </c>
      <c r="K351" s="1">
        <v>1344</v>
      </c>
      <c r="L351" s="2">
        <v>74</v>
      </c>
      <c r="M351" s="1">
        <v>312.5</v>
      </c>
      <c r="N351" s="5">
        <f t="shared" si="24"/>
        <v>79.375</v>
      </c>
      <c r="O351" s="1">
        <v>0</v>
      </c>
      <c r="P351" s="1">
        <v>0.497</v>
      </c>
      <c r="Q351" s="1">
        <v>40.94</v>
      </c>
      <c r="R351" s="1">
        <v>58.74</v>
      </c>
      <c r="S351" s="6">
        <v>3.5</v>
      </c>
      <c r="T351" s="1">
        <v>1121</v>
      </c>
      <c r="U351" s="2">
        <v>91.8</v>
      </c>
    </row>
    <row r="352" spans="1:21" ht="10.5">
      <c r="A352" s="16">
        <v>40824</v>
      </c>
      <c r="B352" s="1">
        <v>927</v>
      </c>
      <c r="C352" s="2">
        <v>31.44</v>
      </c>
      <c r="D352" s="1">
        <v>1413</v>
      </c>
      <c r="E352" s="2">
        <v>14.75</v>
      </c>
      <c r="F352" s="1">
        <v>544</v>
      </c>
      <c r="G352" s="2">
        <v>20.81</v>
      </c>
      <c r="H352" s="2">
        <v>99.1</v>
      </c>
      <c r="I352" s="1">
        <v>2309</v>
      </c>
      <c r="J352" s="2">
        <v>32.14</v>
      </c>
      <c r="K352" s="1">
        <v>1335</v>
      </c>
      <c r="L352" s="2">
        <v>80.8</v>
      </c>
      <c r="M352" s="1">
        <v>376.7</v>
      </c>
      <c r="N352" s="5">
        <f t="shared" si="24"/>
        <v>95.6818</v>
      </c>
      <c r="O352" s="1">
        <v>12.5</v>
      </c>
      <c r="P352" s="1">
        <v>0.299</v>
      </c>
      <c r="Q352" s="1">
        <v>42.03</v>
      </c>
      <c r="R352" s="1">
        <v>51.09</v>
      </c>
      <c r="S352" s="6">
        <v>2.687</v>
      </c>
      <c r="T352" s="1">
        <v>918</v>
      </c>
      <c r="U352" s="2">
        <v>61.13</v>
      </c>
    </row>
    <row r="353" spans="1:21" ht="10.5">
      <c r="A353" s="16">
        <v>40825</v>
      </c>
      <c r="B353" s="1">
        <v>924</v>
      </c>
      <c r="C353" s="2">
        <v>22.74</v>
      </c>
      <c r="D353" s="1">
        <v>859</v>
      </c>
      <c r="E353" s="2">
        <v>16.88</v>
      </c>
      <c r="F353" s="1">
        <v>2315</v>
      </c>
      <c r="G353" s="2">
        <v>19</v>
      </c>
      <c r="H353" s="2">
        <v>99.1</v>
      </c>
      <c r="I353" s="1">
        <v>14</v>
      </c>
      <c r="J353" s="2">
        <v>70.2</v>
      </c>
      <c r="K353" s="1">
        <v>847</v>
      </c>
      <c r="L353" s="2">
        <v>92.6</v>
      </c>
      <c r="M353" s="1">
        <v>219.7</v>
      </c>
      <c r="N353" s="5">
        <f t="shared" si="24"/>
        <v>55.803799999999995</v>
      </c>
      <c r="O353" s="1">
        <v>4.7</v>
      </c>
      <c r="P353" s="1">
        <v>0.293</v>
      </c>
      <c r="Q353" s="1">
        <v>282.5</v>
      </c>
      <c r="R353" s="1">
        <v>53.82</v>
      </c>
      <c r="S353" s="6">
        <v>2.937</v>
      </c>
      <c r="T353" s="1">
        <v>2101</v>
      </c>
      <c r="U353" s="2">
        <v>45.92</v>
      </c>
    </row>
    <row r="354" spans="1:21" ht="10.5">
      <c r="A354" s="16">
        <v>40826</v>
      </c>
      <c r="B354" s="1">
        <v>923</v>
      </c>
      <c r="C354" s="2">
        <v>27.61</v>
      </c>
      <c r="D354" s="1">
        <v>1350</v>
      </c>
      <c r="E354" s="2">
        <v>16.04</v>
      </c>
      <c r="F354" s="1">
        <v>313</v>
      </c>
      <c r="G354" s="2">
        <v>21.57</v>
      </c>
      <c r="H354" s="2">
        <v>98.6</v>
      </c>
      <c r="I354" s="1">
        <v>351</v>
      </c>
      <c r="J354" s="2">
        <v>53.52</v>
      </c>
      <c r="K354" s="1">
        <v>1347</v>
      </c>
      <c r="L354" s="2">
        <v>81.2</v>
      </c>
      <c r="M354" s="1">
        <v>427.1</v>
      </c>
      <c r="N354" s="5">
        <f t="shared" si="24"/>
        <v>108.4834</v>
      </c>
      <c r="O354" s="1">
        <v>0</v>
      </c>
      <c r="P354" s="1">
        <v>0.764</v>
      </c>
      <c r="Q354" s="1">
        <v>288.7</v>
      </c>
      <c r="R354" s="1">
        <v>47.07</v>
      </c>
      <c r="S354" s="6">
        <v>3.437</v>
      </c>
      <c r="T354" s="1">
        <v>1115</v>
      </c>
      <c r="U354" s="2">
        <v>239.3</v>
      </c>
    </row>
    <row r="355" spans="1:21" ht="10.5">
      <c r="A355" s="16">
        <v>40827</v>
      </c>
      <c r="B355" s="1">
        <v>925</v>
      </c>
      <c r="C355" s="2">
        <v>25.44</v>
      </c>
      <c r="D355" s="1">
        <v>1358</v>
      </c>
      <c r="E355" s="2">
        <v>18.57</v>
      </c>
      <c r="F355" s="1">
        <v>2359</v>
      </c>
      <c r="G355" s="2">
        <v>20.63</v>
      </c>
      <c r="H355" s="2">
        <v>98.1</v>
      </c>
      <c r="I355" s="1">
        <v>741</v>
      </c>
      <c r="J355" s="2">
        <v>68.55</v>
      </c>
      <c r="K355" s="1">
        <v>1404</v>
      </c>
      <c r="L355" s="2">
        <v>89.1</v>
      </c>
      <c r="M355" s="1">
        <v>131.5</v>
      </c>
      <c r="N355" s="5">
        <f t="shared" si="24"/>
        <v>33.401</v>
      </c>
      <c r="O355" s="1">
        <v>1</v>
      </c>
      <c r="P355" s="1">
        <v>0.401</v>
      </c>
      <c r="Q355" s="1">
        <v>21.04</v>
      </c>
      <c r="R355" s="1">
        <v>63.26</v>
      </c>
      <c r="S355" s="6">
        <v>2.612</v>
      </c>
      <c r="T355" s="1">
        <v>1458</v>
      </c>
      <c r="U355" s="2">
        <v>31.96</v>
      </c>
    </row>
    <row r="356" spans="1:21" ht="10.5">
      <c r="A356" s="16">
        <v>40828</v>
      </c>
      <c r="B356" s="1">
        <v>926</v>
      </c>
      <c r="C356" s="2">
        <v>26.82</v>
      </c>
      <c r="D356" s="1">
        <v>1345</v>
      </c>
      <c r="E356" s="2">
        <v>18.13</v>
      </c>
      <c r="F356" s="1">
        <v>39</v>
      </c>
      <c r="G356" s="2">
        <v>20.52</v>
      </c>
      <c r="H356" s="2">
        <v>92.9</v>
      </c>
      <c r="I356" s="1">
        <v>608</v>
      </c>
      <c r="J356" s="2">
        <v>52.51</v>
      </c>
      <c r="K356" s="1">
        <v>1331</v>
      </c>
      <c r="L356" s="2">
        <v>82.8</v>
      </c>
      <c r="M356" s="1">
        <v>400.3</v>
      </c>
      <c r="N356" s="5">
        <f t="shared" si="24"/>
        <v>101.67620000000001</v>
      </c>
      <c r="O356" s="1">
        <v>0</v>
      </c>
      <c r="P356" s="1">
        <v>0.425</v>
      </c>
      <c r="Q356" s="1">
        <v>24.95</v>
      </c>
      <c r="R356" s="1">
        <v>65.06</v>
      </c>
      <c r="S356" s="6">
        <v>3.075</v>
      </c>
      <c r="T356" s="1">
        <v>1025</v>
      </c>
      <c r="U356" s="2">
        <v>14.65</v>
      </c>
    </row>
    <row r="357" spans="1:21" ht="10.5">
      <c r="A357" s="16">
        <v>40829</v>
      </c>
      <c r="B357" s="1">
        <v>923</v>
      </c>
      <c r="C357" s="2">
        <v>23.78</v>
      </c>
      <c r="D357" s="1">
        <v>1602</v>
      </c>
      <c r="E357" s="2">
        <v>18.72</v>
      </c>
      <c r="F357" s="1">
        <v>1</v>
      </c>
      <c r="G357" s="2">
        <v>20.56</v>
      </c>
      <c r="H357" s="2">
        <v>98.8</v>
      </c>
      <c r="I357" s="1">
        <v>2340</v>
      </c>
      <c r="J357" s="2">
        <v>79</v>
      </c>
      <c r="K357" s="1">
        <v>1656</v>
      </c>
      <c r="L357" s="2">
        <v>90.8</v>
      </c>
      <c r="M357" s="1">
        <v>49.21</v>
      </c>
      <c r="N357" s="5">
        <f t="shared" si="24"/>
        <v>12.49934</v>
      </c>
      <c r="O357" s="1">
        <v>10.6</v>
      </c>
      <c r="P357" s="1">
        <v>0.382</v>
      </c>
      <c r="Q357" s="1">
        <v>4.222</v>
      </c>
      <c r="R357" s="1">
        <v>59.54</v>
      </c>
      <c r="S357" s="6">
        <v>3.05</v>
      </c>
      <c r="T357" s="1">
        <v>1153</v>
      </c>
      <c r="U357" s="2">
        <v>310.2</v>
      </c>
    </row>
    <row r="358" spans="1:21" ht="11.25">
      <c r="A358" s="16">
        <v>40830</v>
      </c>
      <c r="B358" s="22">
        <v>921</v>
      </c>
      <c r="C358" s="23">
        <v>23.18</v>
      </c>
      <c r="D358" s="22">
        <v>1140</v>
      </c>
      <c r="E358" s="23">
        <v>18.98</v>
      </c>
      <c r="F358" s="22">
        <v>2334</v>
      </c>
      <c r="G358" s="23">
        <v>20.48</v>
      </c>
      <c r="H358" s="23">
        <v>98.9</v>
      </c>
      <c r="I358" s="22">
        <v>106</v>
      </c>
      <c r="J358" s="22">
        <v>79.9</v>
      </c>
      <c r="K358" s="22">
        <v>1235</v>
      </c>
      <c r="L358" s="22">
        <v>92.5</v>
      </c>
      <c r="M358" s="22">
        <v>285</v>
      </c>
      <c r="N358" s="5">
        <f t="shared" si="24"/>
        <v>72.39</v>
      </c>
      <c r="O358" s="22">
        <v>6.2</v>
      </c>
      <c r="P358" s="22">
        <v>1.221</v>
      </c>
      <c r="Q358" s="22">
        <v>287.1</v>
      </c>
      <c r="R358" s="22">
        <v>61.26</v>
      </c>
      <c r="S358" s="22">
        <v>4.6</v>
      </c>
      <c r="T358" s="22">
        <v>858</v>
      </c>
      <c r="U358" s="22">
        <v>354.7</v>
      </c>
    </row>
    <row r="359" spans="1:21" ht="11.25">
      <c r="A359" s="16">
        <v>40831</v>
      </c>
      <c r="B359" s="22">
        <v>922</v>
      </c>
      <c r="C359" s="23">
        <v>19.32</v>
      </c>
      <c r="D359" s="22">
        <v>730</v>
      </c>
      <c r="E359" s="23">
        <v>15.57</v>
      </c>
      <c r="F359" s="22">
        <v>2002</v>
      </c>
      <c r="G359" s="23">
        <v>17.53</v>
      </c>
      <c r="H359" s="23">
        <v>98.9</v>
      </c>
      <c r="I359" s="22">
        <v>2330</v>
      </c>
      <c r="J359" s="22">
        <v>97.8</v>
      </c>
      <c r="K359" s="22">
        <v>1</v>
      </c>
      <c r="L359" s="22">
        <v>98.7</v>
      </c>
      <c r="M359" s="22">
        <v>623.7</v>
      </c>
      <c r="N359" s="5">
        <f t="shared" si="24"/>
        <v>158.4198</v>
      </c>
      <c r="O359" s="22">
        <v>26</v>
      </c>
      <c r="P359" s="22">
        <v>0.038</v>
      </c>
      <c r="Q359" s="22">
        <v>42.81</v>
      </c>
      <c r="R359" s="22">
        <v>19.81</v>
      </c>
      <c r="S359" s="22">
        <v>1.825</v>
      </c>
      <c r="T359" s="22">
        <v>1356</v>
      </c>
      <c r="U359" s="22">
        <v>87.5</v>
      </c>
    </row>
    <row r="360" spans="1:21" ht="11.25">
      <c r="A360" s="16">
        <v>40832</v>
      </c>
      <c r="B360" s="22">
        <v>921</v>
      </c>
      <c r="C360" s="23">
        <v>17.87</v>
      </c>
      <c r="D360" s="22">
        <v>1242</v>
      </c>
      <c r="E360" s="23">
        <v>15.63</v>
      </c>
      <c r="F360" s="22">
        <v>206</v>
      </c>
      <c r="G360" s="23">
        <v>16.45</v>
      </c>
      <c r="H360" s="23">
        <v>99.6</v>
      </c>
      <c r="I360" s="22">
        <v>533</v>
      </c>
      <c r="J360" s="22">
        <v>98.4</v>
      </c>
      <c r="K360" s="22">
        <v>1717</v>
      </c>
      <c r="L360" s="22">
        <v>99.1</v>
      </c>
      <c r="M360" s="22">
        <v>493.3</v>
      </c>
      <c r="N360" s="5">
        <f t="shared" si="24"/>
        <v>125.29820000000001</v>
      </c>
      <c r="O360" s="22">
        <v>35.7</v>
      </c>
      <c r="P360" s="22">
        <v>0.034</v>
      </c>
      <c r="Q360" s="22">
        <v>27.31</v>
      </c>
      <c r="R360" s="22">
        <v>21.03</v>
      </c>
      <c r="S360" s="22">
        <v>1.737</v>
      </c>
      <c r="T360" s="22">
        <v>1637</v>
      </c>
      <c r="U360" s="22">
        <v>39.12</v>
      </c>
    </row>
    <row r="361" spans="1:21" ht="11.25">
      <c r="A361" s="16">
        <v>40833</v>
      </c>
      <c r="B361" s="22">
        <v>925</v>
      </c>
      <c r="C361" s="23">
        <v>17.71</v>
      </c>
      <c r="D361" s="22">
        <v>1153</v>
      </c>
      <c r="E361" s="23">
        <v>14.42</v>
      </c>
      <c r="F361" s="22">
        <v>1832</v>
      </c>
      <c r="G361" s="23">
        <v>15.85</v>
      </c>
      <c r="H361" s="23">
        <v>99.5</v>
      </c>
      <c r="I361" s="22">
        <v>432</v>
      </c>
      <c r="J361" s="22">
        <v>87.9</v>
      </c>
      <c r="K361" s="22">
        <v>1238</v>
      </c>
      <c r="L361" s="22">
        <v>96.2</v>
      </c>
      <c r="M361" s="22">
        <v>20.35</v>
      </c>
      <c r="N361" s="5">
        <f t="shared" si="24"/>
        <v>5.168900000000001</v>
      </c>
      <c r="O361" s="22">
        <v>2</v>
      </c>
      <c r="P361" s="22">
        <v>0.293</v>
      </c>
      <c r="Q361" s="22">
        <v>29.53</v>
      </c>
      <c r="R361" s="22">
        <v>46.02</v>
      </c>
      <c r="S361" s="22">
        <v>2.237</v>
      </c>
      <c r="T361" s="22">
        <v>1239</v>
      </c>
      <c r="U361" s="22">
        <v>13.42</v>
      </c>
    </row>
    <row r="362" spans="1:21" ht="11.25">
      <c r="A362" s="16">
        <v>40834</v>
      </c>
      <c r="B362" s="22">
        <v>929</v>
      </c>
      <c r="C362" s="23">
        <v>22.05</v>
      </c>
      <c r="D362" s="22">
        <v>1302</v>
      </c>
      <c r="E362" s="23">
        <v>12.53</v>
      </c>
      <c r="F362" s="22">
        <v>604</v>
      </c>
      <c r="G362" s="23">
        <v>16.36</v>
      </c>
      <c r="H362" s="23">
        <v>99.5</v>
      </c>
      <c r="I362" s="22">
        <v>718</v>
      </c>
      <c r="J362" s="22"/>
      <c r="K362" s="22">
        <v>347</v>
      </c>
      <c r="L362" s="22">
        <v>78.8</v>
      </c>
      <c r="M362" s="22">
        <v>254.4</v>
      </c>
      <c r="N362" s="5">
        <f t="shared" si="24"/>
        <v>64.6176</v>
      </c>
      <c r="O362" s="22">
        <v>0</v>
      </c>
      <c r="P362" s="22">
        <v>0.671</v>
      </c>
      <c r="Q362" s="22">
        <v>37.68</v>
      </c>
      <c r="R362" s="22">
        <v>76.2</v>
      </c>
      <c r="S362" s="22">
        <v>4.025</v>
      </c>
      <c r="T362" s="22">
        <v>1101</v>
      </c>
      <c r="U362" s="22">
        <v>8.09</v>
      </c>
    </row>
    <row r="363" spans="1:21" ht="11.25">
      <c r="A363" s="16">
        <v>40835</v>
      </c>
      <c r="B363" s="22">
        <v>931</v>
      </c>
      <c r="C363" s="23">
        <v>22.74</v>
      </c>
      <c r="D363" s="22">
        <v>1346</v>
      </c>
      <c r="E363" s="23">
        <v>10.48</v>
      </c>
      <c r="F363" s="22">
        <v>544</v>
      </c>
      <c r="G363" s="23">
        <v>15.89</v>
      </c>
      <c r="H363" s="23">
        <v>97.6</v>
      </c>
      <c r="I363" s="22">
        <v>630</v>
      </c>
      <c r="J363" s="23">
        <v>45.65</v>
      </c>
      <c r="K363" s="22">
        <v>1336</v>
      </c>
      <c r="L363" s="22">
        <v>77.5</v>
      </c>
      <c r="M363" s="22">
        <v>229.3</v>
      </c>
      <c r="N363" s="5">
        <f t="shared" si="24"/>
        <v>58.242200000000004</v>
      </c>
      <c r="O363" s="22">
        <v>0</v>
      </c>
      <c r="P363" s="22">
        <v>0.714</v>
      </c>
      <c r="Q363" s="22">
        <v>21.89</v>
      </c>
      <c r="R363" s="22">
        <v>73.9</v>
      </c>
      <c r="S363" s="22">
        <v>3.237</v>
      </c>
      <c r="T363" s="22">
        <v>924</v>
      </c>
      <c r="U363" s="22">
        <v>22.93</v>
      </c>
    </row>
    <row r="364" spans="1:22" ht="11.25">
      <c r="A364" s="16">
        <v>40836</v>
      </c>
      <c r="B364" s="22">
        <v>931</v>
      </c>
      <c r="C364" s="23">
        <v>21.36</v>
      </c>
      <c r="D364" s="22">
        <v>1244</v>
      </c>
      <c r="E364" s="23">
        <v>13.08</v>
      </c>
      <c r="F364" s="22">
        <v>2340</v>
      </c>
      <c r="G364" s="23">
        <v>16.06</v>
      </c>
      <c r="H364" s="23">
        <v>93.6</v>
      </c>
      <c r="I364" s="22">
        <v>612</v>
      </c>
      <c r="J364" s="23">
        <v>56.48</v>
      </c>
      <c r="K364" s="22">
        <v>1245</v>
      </c>
      <c r="L364" s="23">
        <v>78.2</v>
      </c>
      <c r="M364" s="22">
        <v>90.6</v>
      </c>
      <c r="N364" s="5">
        <f t="shared" si="24"/>
        <v>23.0124</v>
      </c>
      <c r="O364" s="22">
        <v>0</v>
      </c>
      <c r="P364" s="22">
        <v>0.537</v>
      </c>
      <c r="Q364" s="22">
        <v>30.54</v>
      </c>
      <c r="R364" s="22">
        <v>69.86</v>
      </c>
      <c r="S364" s="22">
        <v>2.9</v>
      </c>
      <c r="T364" s="22">
        <v>924</v>
      </c>
      <c r="U364" s="22">
        <v>38.54</v>
      </c>
      <c r="V364" s="1"/>
    </row>
    <row r="365" spans="1:22" ht="11.25">
      <c r="A365" s="16">
        <v>40837</v>
      </c>
      <c r="B365" s="22">
        <v>931</v>
      </c>
      <c r="C365" s="23">
        <v>24.41</v>
      </c>
      <c r="D365" s="22">
        <v>1409</v>
      </c>
      <c r="E365" s="23">
        <v>10.56</v>
      </c>
      <c r="F365" s="22">
        <v>526</v>
      </c>
      <c r="G365" s="23">
        <v>16.53</v>
      </c>
      <c r="H365" s="23">
        <v>97.6</v>
      </c>
      <c r="I365" s="22">
        <v>604</v>
      </c>
      <c r="J365" s="23">
        <v>38.51</v>
      </c>
      <c r="K365" s="22">
        <v>1317</v>
      </c>
      <c r="L365" s="23">
        <v>74.2</v>
      </c>
      <c r="M365" s="22">
        <v>294.3</v>
      </c>
      <c r="N365" s="5">
        <f t="shared" si="24"/>
        <v>74.7522</v>
      </c>
      <c r="O365" s="22">
        <v>0</v>
      </c>
      <c r="P365" s="22">
        <v>0.623</v>
      </c>
      <c r="Q365" s="22">
        <v>31.65</v>
      </c>
      <c r="R365" s="22">
        <v>68.47</v>
      </c>
      <c r="S365" s="22">
        <v>3.775</v>
      </c>
      <c r="T365" s="22">
        <v>932</v>
      </c>
      <c r="U365" s="22">
        <v>13.8</v>
      </c>
      <c r="V365" s="1"/>
    </row>
    <row r="366" spans="1:22" ht="11.25">
      <c r="A366" s="16">
        <v>40838</v>
      </c>
      <c r="B366" s="22">
        <v>931</v>
      </c>
      <c r="C366" s="23">
        <v>25.68</v>
      </c>
      <c r="D366" s="22">
        <v>1443</v>
      </c>
      <c r="E366" s="23">
        <v>12.59</v>
      </c>
      <c r="F366" s="22">
        <v>600</v>
      </c>
      <c r="G366" s="23">
        <v>18.48</v>
      </c>
      <c r="H366" s="23">
        <v>95.7</v>
      </c>
      <c r="I366" s="22">
        <v>625</v>
      </c>
      <c r="J366" s="23">
        <v>38.24</v>
      </c>
      <c r="K366" s="22">
        <v>1445</v>
      </c>
      <c r="L366" s="23">
        <v>74</v>
      </c>
      <c r="M366" s="22">
        <v>217.9</v>
      </c>
      <c r="N366" s="5">
        <f t="shared" si="24"/>
        <v>55.3466</v>
      </c>
      <c r="O366" s="22">
        <v>0</v>
      </c>
      <c r="P366" s="22">
        <v>0.346</v>
      </c>
      <c r="Q366" s="22">
        <v>40.03</v>
      </c>
      <c r="R366" s="22">
        <v>48.3</v>
      </c>
      <c r="S366" s="22">
        <v>2.612</v>
      </c>
      <c r="T366" s="22">
        <v>1136</v>
      </c>
      <c r="U366" s="22">
        <v>2.52</v>
      </c>
      <c r="V366" s="1"/>
    </row>
    <row r="367" spans="1:22" ht="11.25">
      <c r="A367" s="16">
        <v>40839</v>
      </c>
      <c r="B367" s="22">
        <v>932</v>
      </c>
      <c r="C367" s="23">
        <v>27.83</v>
      </c>
      <c r="D367" s="22">
        <v>1344</v>
      </c>
      <c r="E367" s="23">
        <v>12.54</v>
      </c>
      <c r="F367" s="22">
        <v>542</v>
      </c>
      <c r="G367" s="23">
        <v>19.07</v>
      </c>
      <c r="H367" s="23">
        <v>99.1</v>
      </c>
      <c r="I367" s="22">
        <v>623</v>
      </c>
      <c r="J367" s="23">
        <v>38.47</v>
      </c>
      <c r="K367" s="22">
        <v>1457</v>
      </c>
      <c r="L367" s="23">
        <v>77.5</v>
      </c>
      <c r="M367" s="22">
        <v>219.7</v>
      </c>
      <c r="N367" s="5">
        <f t="shared" si="24"/>
        <v>55.803799999999995</v>
      </c>
      <c r="O367" s="22">
        <v>0</v>
      </c>
      <c r="P367" s="22">
        <v>0.295</v>
      </c>
      <c r="Q367" s="22">
        <v>36.45</v>
      </c>
      <c r="R367" s="22">
        <v>50.77</v>
      </c>
      <c r="S367" s="22">
        <v>2.35</v>
      </c>
      <c r="T367" s="22">
        <v>945</v>
      </c>
      <c r="U367" s="22">
        <v>23.79</v>
      </c>
      <c r="V367" s="1"/>
    </row>
    <row r="368" spans="1:22" ht="11.25">
      <c r="A368" s="16">
        <v>40840</v>
      </c>
      <c r="B368" s="22">
        <v>928</v>
      </c>
      <c r="C368" s="23">
        <v>29.44</v>
      </c>
      <c r="D368" s="22">
        <v>1551</v>
      </c>
      <c r="E368" s="23">
        <v>14.06</v>
      </c>
      <c r="F368" s="22">
        <v>540</v>
      </c>
      <c r="G368" s="23">
        <v>21.42</v>
      </c>
      <c r="H368" s="23">
        <v>98.5</v>
      </c>
      <c r="I368" s="22">
        <v>645</v>
      </c>
      <c r="J368" s="23">
        <v>35.75</v>
      </c>
      <c r="K368" s="22">
        <v>1545</v>
      </c>
      <c r="L368" s="23">
        <v>74.3</v>
      </c>
      <c r="M368" s="22">
        <v>266.6</v>
      </c>
      <c r="N368" s="5">
        <f t="shared" si="24"/>
        <v>67.71640000000001</v>
      </c>
      <c r="O368" s="22">
        <v>0</v>
      </c>
      <c r="P368" s="22">
        <v>0.204</v>
      </c>
      <c r="Q368" s="22">
        <v>7.31</v>
      </c>
      <c r="R368" s="22">
        <v>41.58</v>
      </c>
      <c r="S368" s="22">
        <v>3.25</v>
      </c>
      <c r="T368" s="22">
        <v>1119</v>
      </c>
      <c r="U368" s="22">
        <v>242.3</v>
      </c>
      <c r="V368" s="1"/>
    </row>
    <row r="369" spans="1:22" ht="11.25">
      <c r="A369" s="16">
        <v>40841</v>
      </c>
      <c r="B369" s="22">
        <v>924</v>
      </c>
      <c r="C369" s="23">
        <v>30</v>
      </c>
      <c r="D369" s="22">
        <v>1307</v>
      </c>
      <c r="E369" s="23">
        <v>15.17</v>
      </c>
      <c r="F369" s="22">
        <v>516</v>
      </c>
      <c r="G369" s="23">
        <v>21.25</v>
      </c>
      <c r="H369" s="23">
        <v>98.9</v>
      </c>
      <c r="I369" s="22">
        <v>606</v>
      </c>
      <c r="J369" s="23">
        <v>38.77</v>
      </c>
      <c r="K369" s="22">
        <v>1334</v>
      </c>
      <c r="L369" s="23">
        <v>79.3</v>
      </c>
      <c r="M369" s="22">
        <v>243.2</v>
      </c>
      <c r="N369" s="5">
        <f t="shared" si="24"/>
        <v>61.7728</v>
      </c>
      <c r="O369" s="22">
        <v>7.4</v>
      </c>
      <c r="P369" s="22">
        <v>0.651</v>
      </c>
      <c r="Q369" s="22">
        <v>310.7</v>
      </c>
      <c r="R369" s="22">
        <v>60.75</v>
      </c>
      <c r="S369" s="22">
        <v>3.6</v>
      </c>
      <c r="T369" s="22">
        <v>1925</v>
      </c>
      <c r="U369" s="22">
        <v>242.8</v>
      </c>
      <c r="V369" s="1"/>
    </row>
    <row r="370" spans="1:22" ht="11.25">
      <c r="A370" s="16">
        <v>40842</v>
      </c>
      <c r="B370" s="22">
        <v>923</v>
      </c>
      <c r="C370" s="23">
        <v>26.62</v>
      </c>
      <c r="D370" s="22">
        <v>1641</v>
      </c>
      <c r="E370" s="23">
        <v>17.83</v>
      </c>
      <c r="F370" s="22">
        <v>538</v>
      </c>
      <c r="G370" s="23">
        <v>20.69</v>
      </c>
      <c r="H370" s="23">
        <v>95.3</v>
      </c>
      <c r="I370" s="22">
        <v>2334</v>
      </c>
      <c r="J370" s="23">
        <v>52.9</v>
      </c>
      <c r="K370" s="22">
        <v>1643</v>
      </c>
      <c r="L370" s="23">
        <v>80.3</v>
      </c>
      <c r="M370" s="22">
        <v>177.1</v>
      </c>
      <c r="N370" s="5">
        <f t="shared" si="24"/>
        <v>44.983399999999996</v>
      </c>
      <c r="O370" s="22">
        <v>0.1</v>
      </c>
      <c r="P370" s="22">
        <v>1.241</v>
      </c>
      <c r="Q370" s="22">
        <v>299.4</v>
      </c>
      <c r="R370" s="22">
        <v>67.73</v>
      </c>
      <c r="S370" s="22">
        <v>4.425</v>
      </c>
      <c r="T370" s="22">
        <v>1232</v>
      </c>
      <c r="U370" s="22">
        <v>327.7</v>
      </c>
      <c r="V370" s="14"/>
    </row>
    <row r="371" spans="1:22" ht="11.25">
      <c r="A371" s="16">
        <v>40843</v>
      </c>
      <c r="B371" s="22">
        <v>925</v>
      </c>
      <c r="C371" s="23">
        <v>29.92</v>
      </c>
      <c r="D371" s="22">
        <v>1425</v>
      </c>
      <c r="E371" s="23">
        <v>17.17</v>
      </c>
      <c r="F371" s="22">
        <v>555</v>
      </c>
      <c r="G371" s="23">
        <v>22.83</v>
      </c>
      <c r="H371" s="23">
        <v>98.3</v>
      </c>
      <c r="I371" s="22">
        <v>320</v>
      </c>
      <c r="J371" s="23">
        <v>31.27</v>
      </c>
      <c r="K371" s="22">
        <v>1532</v>
      </c>
      <c r="L371" s="23">
        <v>68.08</v>
      </c>
      <c r="M371" s="22">
        <v>310.4</v>
      </c>
      <c r="N371" s="5">
        <f t="shared" si="24"/>
        <v>78.8416</v>
      </c>
      <c r="O371" s="22">
        <v>0</v>
      </c>
      <c r="P371" s="22">
        <v>0.647</v>
      </c>
      <c r="Q371" s="22">
        <v>284</v>
      </c>
      <c r="R371" s="22">
        <v>41.62</v>
      </c>
      <c r="S371" s="22">
        <v>4.15</v>
      </c>
      <c r="T371" s="22">
        <v>1227</v>
      </c>
      <c r="U371" s="22">
        <v>239.2</v>
      </c>
      <c r="V371" s="1"/>
    </row>
    <row r="372" spans="1:21" ht="11.25">
      <c r="A372" s="16">
        <v>40844</v>
      </c>
      <c r="B372" s="22">
        <v>924</v>
      </c>
      <c r="C372" s="23">
        <v>30.57</v>
      </c>
      <c r="D372" s="22">
        <v>1441</v>
      </c>
      <c r="E372" s="23">
        <v>17.64</v>
      </c>
      <c r="F372" s="22">
        <v>547</v>
      </c>
      <c r="G372" s="23">
        <v>23.8</v>
      </c>
      <c r="H372" s="23">
        <v>91.8</v>
      </c>
      <c r="I372" s="22">
        <v>2302</v>
      </c>
      <c r="J372" s="23">
        <v>31.34</v>
      </c>
      <c r="K372" s="22">
        <v>1510</v>
      </c>
      <c r="L372" s="23">
        <v>60.18</v>
      </c>
      <c r="M372" s="22">
        <v>267.4</v>
      </c>
      <c r="N372" s="5">
        <f t="shared" si="24"/>
        <v>67.91959999999999</v>
      </c>
      <c r="O372" s="22">
        <v>0</v>
      </c>
      <c r="P372" s="22">
        <v>0.653</v>
      </c>
      <c r="Q372" s="22">
        <v>279.4</v>
      </c>
      <c r="R372" s="22">
        <v>42.93</v>
      </c>
      <c r="S372" s="22">
        <v>4.062</v>
      </c>
      <c r="T372" s="22">
        <v>1223</v>
      </c>
      <c r="U372" s="22">
        <v>344.9</v>
      </c>
    </row>
    <row r="373" spans="1:21" ht="11.25">
      <c r="A373" s="16">
        <v>40845</v>
      </c>
      <c r="B373" s="22">
        <v>924</v>
      </c>
      <c r="C373" s="23">
        <v>32.12</v>
      </c>
      <c r="D373" s="22">
        <v>1425</v>
      </c>
      <c r="E373" s="23">
        <v>15.93</v>
      </c>
      <c r="F373" s="22">
        <v>311</v>
      </c>
      <c r="G373" s="23">
        <v>22.12</v>
      </c>
      <c r="H373" s="23">
        <v>97.7</v>
      </c>
      <c r="I373" s="22">
        <v>2350</v>
      </c>
      <c r="J373" s="23">
        <v>24.37</v>
      </c>
      <c r="K373" s="22">
        <v>1433</v>
      </c>
      <c r="L373" s="23">
        <v>74</v>
      </c>
      <c r="M373" s="22">
        <v>282.6</v>
      </c>
      <c r="N373" s="5">
        <f t="shared" si="24"/>
        <v>71.7804</v>
      </c>
      <c r="O373" s="22">
        <v>11.3</v>
      </c>
      <c r="P373" s="22">
        <v>0.366</v>
      </c>
      <c r="Q373" s="22">
        <v>15.81</v>
      </c>
      <c r="R373" s="22">
        <v>53.04</v>
      </c>
      <c r="S373" s="22">
        <v>3.8</v>
      </c>
      <c r="T373" s="22">
        <v>1554</v>
      </c>
      <c r="U373" s="22">
        <v>290.7</v>
      </c>
    </row>
    <row r="374" spans="1:21" ht="11.25">
      <c r="A374" s="16">
        <v>40846</v>
      </c>
      <c r="B374" s="22">
        <v>924</v>
      </c>
      <c r="C374" s="23">
        <v>25.67</v>
      </c>
      <c r="D374" s="22">
        <v>1148</v>
      </c>
      <c r="E374" s="23">
        <v>13.22</v>
      </c>
      <c r="F374" s="22">
        <v>2343</v>
      </c>
      <c r="G374" s="23">
        <v>19.16</v>
      </c>
      <c r="H374" s="23">
        <v>98.3</v>
      </c>
      <c r="I374" s="22">
        <v>2301</v>
      </c>
      <c r="J374" s="23">
        <v>57.9</v>
      </c>
      <c r="K374" s="22">
        <v>1244</v>
      </c>
      <c r="L374" s="23">
        <v>82.9</v>
      </c>
      <c r="M374" s="22">
        <v>144.1</v>
      </c>
      <c r="N374" s="5">
        <f t="shared" si="24"/>
        <v>36.6014</v>
      </c>
      <c r="O374" s="22">
        <v>10.1</v>
      </c>
      <c r="P374" s="22">
        <v>1.257</v>
      </c>
      <c r="Q374" s="22">
        <v>295.1</v>
      </c>
      <c r="R374" s="22">
        <v>65.09</v>
      </c>
      <c r="S374" s="22">
        <v>5.337</v>
      </c>
      <c r="T374" s="22">
        <v>636</v>
      </c>
      <c r="U374" s="22">
        <v>289.8</v>
      </c>
    </row>
    <row r="375" spans="1:21" ht="11.25">
      <c r="A375" s="16">
        <v>40847</v>
      </c>
      <c r="B375" s="22">
        <v>929</v>
      </c>
      <c r="C375" s="23">
        <v>16.99</v>
      </c>
      <c r="D375" s="22">
        <v>1222</v>
      </c>
      <c r="E375" s="23">
        <v>12.08</v>
      </c>
      <c r="F375" s="22">
        <v>2329</v>
      </c>
      <c r="G375" s="23">
        <v>13.86</v>
      </c>
      <c r="H375" s="23">
        <v>99.2</v>
      </c>
      <c r="I375" s="22">
        <v>647</v>
      </c>
      <c r="J375" s="23">
        <v>71.9</v>
      </c>
      <c r="K375" s="22">
        <v>1405</v>
      </c>
      <c r="L375" s="23">
        <v>90.4</v>
      </c>
      <c r="M375" s="22">
        <v>182.3</v>
      </c>
      <c r="N375" s="5">
        <f t="shared" si="24"/>
        <v>46.3042</v>
      </c>
      <c r="O375" s="22">
        <v>2.3</v>
      </c>
      <c r="P375" s="22">
        <v>0.272</v>
      </c>
      <c r="Q375" s="22">
        <v>25.46</v>
      </c>
      <c r="R375" s="22">
        <v>57.34</v>
      </c>
      <c r="S375" s="22">
        <v>2.437</v>
      </c>
      <c r="T375" s="22">
        <v>1647</v>
      </c>
      <c r="U375" s="22">
        <v>154.8</v>
      </c>
    </row>
    <row r="376" ht="10.5">
      <c r="A376" s="16"/>
    </row>
    <row r="377" spans="1:22" ht="10.5">
      <c r="A377" s="13" t="s">
        <v>27</v>
      </c>
      <c r="D377" s="2" t="s">
        <v>3</v>
      </c>
      <c r="F377" s="2" t="s">
        <v>3</v>
      </c>
      <c r="I377" s="2" t="s">
        <v>3</v>
      </c>
      <c r="K377" s="2" t="s">
        <v>3</v>
      </c>
      <c r="M377" s="5">
        <f>SUM(M345:M375)</f>
        <v>9678.16</v>
      </c>
      <c r="N377" s="5">
        <f>0.254*M377</f>
        <v>2458.25264</v>
      </c>
      <c r="O377" s="2">
        <f>SUM(O345:O375)</f>
        <v>142.10000000000002</v>
      </c>
      <c r="T377" s="1" t="s">
        <v>3</v>
      </c>
      <c r="U377" s="17"/>
      <c r="V377" s="1"/>
    </row>
    <row r="378" spans="1:22" ht="10.5">
      <c r="A378" s="13" t="s">
        <v>33</v>
      </c>
      <c r="B378" s="2">
        <f>AVERAGE(B345:B375)</f>
        <v>926.4193548387096</v>
      </c>
      <c r="C378" s="2">
        <f>AVERAGE(C345:C375)</f>
        <v>25.845161290322583</v>
      </c>
      <c r="D378" s="4"/>
      <c r="E378" s="2">
        <f>AVERAGE(E345:E375)</f>
        <v>15.000967741935483</v>
      </c>
      <c r="G378" s="2">
        <f>AVERAGE(G345:G375)</f>
        <v>19.40064516129032</v>
      </c>
      <c r="H378" s="2">
        <f>AVERAGE(H345:H375)</f>
        <v>97.36451612903227</v>
      </c>
      <c r="J378" s="2">
        <f>AVERAGE(J345:J375)</f>
        <v>51.745666666666665</v>
      </c>
      <c r="K378" s="4"/>
      <c r="L378" s="2">
        <f aca="true" t="shared" si="25" ref="L378:S378">AVERAGE(L345:L375)</f>
        <v>80.48806451612903</v>
      </c>
      <c r="M378" s="5">
        <f t="shared" si="25"/>
        <v>312.19870967741934</v>
      </c>
      <c r="N378" s="5">
        <f t="shared" si="25"/>
        <v>79.29847225806455</v>
      </c>
      <c r="O378" s="2">
        <f t="shared" si="25"/>
        <v>4.5838709677419365</v>
      </c>
      <c r="P378" s="6">
        <f t="shared" si="25"/>
        <v>0.5110645161290323</v>
      </c>
      <c r="Q378" s="2">
        <f t="shared" si="25"/>
        <v>124.86135483870967</v>
      </c>
      <c r="R378" s="2">
        <f t="shared" si="25"/>
        <v>55.062580645161276</v>
      </c>
      <c r="S378" s="6">
        <f t="shared" si="25"/>
        <v>3.2647096774193547</v>
      </c>
      <c r="T378" s="1"/>
      <c r="V378" s="1"/>
    </row>
    <row r="379" spans="1:22" ht="11.25">
      <c r="A379" s="13" t="s">
        <v>34</v>
      </c>
      <c r="B379" s="2">
        <f>MAX(B345:B375)</f>
        <v>932</v>
      </c>
      <c r="C379" s="2">
        <f>MAX(C345:C375)</f>
        <v>33.88</v>
      </c>
      <c r="D379" s="4">
        <v>1</v>
      </c>
      <c r="E379" s="2">
        <f>MAX(E345:E375)</f>
        <v>18.98</v>
      </c>
      <c r="G379" s="2">
        <f>MAX(G345:G375)</f>
        <v>23.8</v>
      </c>
      <c r="H379" s="2">
        <f>MAX(H345:H375)</f>
        <v>99.6</v>
      </c>
      <c r="I379" s="4">
        <v>16</v>
      </c>
      <c r="J379" s="2">
        <f>MAX(J345:J375)</f>
        <v>98.4</v>
      </c>
      <c r="K379" s="4"/>
      <c r="L379" s="2">
        <f aca="true" t="shared" si="26" ref="L379:S379">MAX(L345:L375)</f>
        <v>99.1</v>
      </c>
      <c r="M379" s="5">
        <f t="shared" si="26"/>
        <v>892</v>
      </c>
      <c r="N379" s="5">
        <f t="shared" si="26"/>
        <v>226.568</v>
      </c>
      <c r="O379" s="2">
        <f t="shared" si="26"/>
        <v>35.7</v>
      </c>
      <c r="P379" s="6">
        <f t="shared" si="26"/>
        <v>1.257</v>
      </c>
      <c r="Q379" s="2">
        <f t="shared" si="26"/>
        <v>340.8</v>
      </c>
      <c r="R379" s="2">
        <f t="shared" si="26"/>
        <v>76.3</v>
      </c>
      <c r="S379" s="6">
        <f t="shared" si="26"/>
        <v>5.337</v>
      </c>
      <c r="T379" s="1">
        <v>30</v>
      </c>
      <c r="U379" s="22">
        <v>289.8</v>
      </c>
      <c r="V379" s="1"/>
    </row>
    <row r="380" spans="1:22" ht="10.5">
      <c r="A380" s="13" t="s">
        <v>35</v>
      </c>
      <c r="B380" s="2">
        <f>MIN(B345:B375)</f>
        <v>921</v>
      </c>
      <c r="C380" s="2">
        <f>MIN(C345:C375)</f>
        <v>16.99</v>
      </c>
      <c r="D380" s="4"/>
      <c r="E380" s="2">
        <f>MIN(E345:E375)</f>
        <v>10.48</v>
      </c>
      <c r="F380" s="4">
        <v>19</v>
      </c>
      <c r="G380" s="2">
        <f>MIN(G345:G375)</f>
        <v>13.86</v>
      </c>
      <c r="H380" s="2">
        <f>MIN(H345:H375)</f>
        <v>91.6</v>
      </c>
      <c r="J380" s="2">
        <f>MIN(J345:J375)</f>
        <v>21.96</v>
      </c>
      <c r="K380" s="4">
        <v>1</v>
      </c>
      <c r="L380" s="2">
        <f aca="true" t="shared" si="27" ref="L380:S380">MIN(L345:L375)</f>
        <v>56.54</v>
      </c>
      <c r="M380" s="2">
        <f t="shared" si="27"/>
        <v>20.35</v>
      </c>
      <c r="N380" s="2">
        <f t="shared" si="27"/>
        <v>5.168900000000001</v>
      </c>
      <c r="O380" s="2">
        <f t="shared" si="27"/>
        <v>0</v>
      </c>
      <c r="P380" s="6">
        <f t="shared" si="27"/>
        <v>0.034</v>
      </c>
      <c r="Q380" s="2">
        <f t="shared" si="27"/>
        <v>4.222</v>
      </c>
      <c r="R380" s="2">
        <f t="shared" si="27"/>
        <v>19.81</v>
      </c>
      <c r="S380" s="6">
        <f t="shared" si="27"/>
        <v>1.737</v>
      </c>
      <c r="T380" s="1"/>
      <c r="V380" s="1"/>
    </row>
    <row r="381" ht="10.5">
      <c r="A381" s="16"/>
    </row>
    <row r="382" spans="1:21" ht="11.25">
      <c r="A382" s="16">
        <v>40848</v>
      </c>
      <c r="B382" s="22">
        <v>932</v>
      </c>
      <c r="C382" s="22">
        <v>19.69</v>
      </c>
      <c r="D382" s="22">
        <v>1442</v>
      </c>
      <c r="E382" s="22">
        <v>11.35</v>
      </c>
      <c r="F382" s="22">
        <v>407</v>
      </c>
      <c r="G382" s="22">
        <v>14.5</v>
      </c>
      <c r="H382" s="22">
        <v>96.5</v>
      </c>
      <c r="I382" s="22">
        <v>341</v>
      </c>
      <c r="J382" s="22">
        <v>43.55</v>
      </c>
      <c r="K382" s="22">
        <v>1433</v>
      </c>
      <c r="L382" s="22">
        <v>74.8</v>
      </c>
      <c r="M382" s="22">
        <v>192.4</v>
      </c>
      <c r="N382" s="22">
        <v>0</v>
      </c>
      <c r="O382" s="22">
        <v>0.4</v>
      </c>
      <c r="P382" s="22">
        <v>0.611</v>
      </c>
      <c r="Q382" s="22">
        <v>9.87</v>
      </c>
      <c r="R382" s="22">
        <v>70.6</v>
      </c>
      <c r="S382" s="22">
        <v>3.562</v>
      </c>
      <c r="T382" s="22">
        <v>1501</v>
      </c>
      <c r="U382" s="22">
        <v>18.17</v>
      </c>
    </row>
    <row r="383" spans="1:21" ht="11.25">
      <c r="A383" s="16">
        <v>40849</v>
      </c>
      <c r="B383" s="22">
        <v>933</v>
      </c>
      <c r="C383" s="22">
        <v>20.36</v>
      </c>
      <c r="D383" s="22">
        <v>1226</v>
      </c>
      <c r="E383" s="22">
        <v>8.95</v>
      </c>
      <c r="F383" s="22">
        <v>546</v>
      </c>
      <c r="G383" s="22">
        <v>14.48</v>
      </c>
      <c r="H383" s="22">
        <v>96.9</v>
      </c>
      <c r="I383" s="22">
        <v>609</v>
      </c>
      <c r="J383" s="22">
        <v>45.02</v>
      </c>
      <c r="K383" s="22">
        <v>1228</v>
      </c>
      <c r="L383" s="22">
        <v>73.5</v>
      </c>
      <c r="M383" s="22">
        <v>187.7</v>
      </c>
      <c r="N383" s="22">
        <v>0</v>
      </c>
      <c r="O383" s="22">
        <v>0</v>
      </c>
      <c r="P383" s="22">
        <v>0.659</v>
      </c>
      <c r="Q383" s="22">
        <v>21.2</v>
      </c>
      <c r="R383" s="22">
        <v>71.7</v>
      </c>
      <c r="S383" s="22">
        <v>3.15</v>
      </c>
      <c r="T383" s="22">
        <v>1009</v>
      </c>
      <c r="U383" s="22">
        <v>37.16</v>
      </c>
    </row>
    <row r="384" spans="1:21" ht="11.25">
      <c r="A384" s="16">
        <v>40850</v>
      </c>
      <c r="B384" s="22">
        <v>932</v>
      </c>
      <c r="C384" s="22">
        <v>21.47</v>
      </c>
      <c r="D384" s="22">
        <v>1217</v>
      </c>
      <c r="E384" s="22">
        <v>11.55</v>
      </c>
      <c r="F384" s="22">
        <v>536</v>
      </c>
      <c r="G384" s="22">
        <v>15.15</v>
      </c>
      <c r="H384" s="22">
        <v>93.5</v>
      </c>
      <c r="I384" s="22">
        <v>549</v>
      </c>
      <c r="J384" s="22">
        <v>48.77</v>
      </c>
      <c r="K384" s="22">
        <v>1151</v>
      </c>
      <c r="L384" s="22">
        <v>76.3</v>
      </c>
      <c r="M384" s="22">
        <v>225.2</v>
      </c>
      <c r="N384" s="22">
        <v>0</v>
      </c>
      <c r="O384" s="22">
        <v>0</v>
      </c>
      <c r="P384" s="22">
        <v>0.676</v>
      </c>
      <c r="Q384" s="22">
        <v>16.37</v>
      </c>
      <c r="R384" s="22">
        <v>79.9</v>
      </c>
      <c r="S384" s="22">
        <v>2.737</v>
      </c>
      <c r="T384" s="22">
        <v>1506</v>
      </c>
      <c r="U384" s="22">
        <v>55.26</v>
      </c>
    </row>
    <row r="385" spans="1:21" ht="11.25">
      <c r="A385" s="16">
        <v>40851</v>
      </c>
      <c r="B385" s="22">
        <v>931</v>
      </c>
      <c r="C385" s="22">
        <v>25.39</v>
      </c>
      <c r="D385" s="22">
        <v>1426</v>
      </c>
      <c r="E385" s="22">
        <v>12.9</v>
      </c>
      <c r="F385" s="22">
        <v>405</v>
      </c>
      <c r="G385" s="22">
        <v>17.46</v>
      </c>
      <c r="H385" s="22">
        <v>91.8</v>
      </c>
      <c r="I385" s="22">
        <v>428</v>
      </c>
      <c r="J385" s="22">
        <v>44.87</v>
      </c>
      <c r="K385" s="22">
        <v>1417</v>
      </c>
      <c r="L385" s="22">
        <v>74.6</v>
      </c>
      <c r="M385" s="22">
        <v>304.8</v>
      </c>
      <c r="N385" s="22">
        <v>0</v>
      </c>
      <c r="O385" s="22">
        <v>0</v>
      </c>
      <c r="P385" s="22">
        <v>0.597</v>
      </c>
      <c r="Q385" s="22">
        <v>27.62</v>
      </c>
      <c r="R385" s="22">
        <v>69.38</v>
      </c>
      <c r="S385" s="22">
        <v>3.412</v>
      </c>
      <c r="T385" s="22">
        <v>734</v>
      </c>
      <c r="U385" s="22">
        <v>348.1</v>
      </c>
    </row>
    <row r="386" spans="1:21" ht="11.25">
      <c r="A386" s="16">
        <v>40852</v>
      </c>
      <c r="B386" s="22">
        <v>929</v>
      </c>
      <c r="C386" s="22">
        <v>30</v>
      </c>
      <c r="D386" s="22">
        <v>1521</v>
      </c>
      <c r="E386" s="22">
        <v>13.14</v>
      </c>
      <c r="F386" s="22">
        <v>120</v>
      </c>
      <c r="G386" s="22">
        <v>19.24</v>
      </c>
      <c r="H386" s="22">
        <v>95.4</v>
      </c>
      <c r="I386" s="22">
        <v>2337</v>
      </c>
      <c r="J386" s="22">
        <v>24.94</v>
      </c>
      <c r="K386" s="22">
        <v>1414</v>
      </c>
      <c r="L386" s="22">
        <v>74.5</v>
      </c>
      <c r="M386" s="22">
        <v>316</v>
      </c>
      <c r="N386" s="22">
        <v>0</v>
      </c>
      <c r="O386" s="22">
        <v>0</v>
      </c>
      <c r="P386" s="22">
        <v>0.455</v>
      </c>
      <c r="Q386" s="22">
        <v>9.27</v>
      </c>
      <c r="R386" s="22">
        <v>60.84</v>
      </c>
      <c r="S386" s="22">
        <v>3.175</v>
      </c>
      <c r="T386" s="22">
        <v>1356</v>
      </c>
      <c r="U386" s="22">
        <v>265.4</v>
      </c>
    </row>
    <row r="387" spans="1:21" ht="11.25">
      <c r="A387" s="16">
        <v>40853</v>
      </c>
      <c r="B387" s="22">
        <v>927</v>
      </c>
      <c r="C387" s="22">
        <v>27.12</v>
      </c>
      <c r="D387" s="22">
        <v>1410</v>
      </c>
      <c r="E387" s="22">
        <v>13.22</v>
      </c>
      <c r="F387" s="22">
        <v>511</v>
      </c>
      <c r="G387" s="22">
        <v>19.3</v>
      </c>
      <c r="H387" s="22">
        <v>99.1</v>
      </c>
      <c r="I387" s="22">
        <v>651</v>
      </c>
      <c r="J387" s="22">
        <v>42.26</v>
      </c>
      <c r="K387" s="22">
        <v>1343</v>
      </c>
      <c r="L387" s="22">
        <v>80.3</v>
      </c>
      <c r="M387" s="22">
        <v>189.3</v>
      </c>
      <c r="N387" s="22">
        <v>0</v>
      </c>
      <c r="O387" s="22">
        <v>0</v>
      </c>
      <c r="P387" s="22">
        <v>0.19</v>
      </c>
      <c r="Q387" s="22">
        <v>357.8</v>
      </c>
      <c r="R387" s="22">
        <v>42.4</v>
      </c>
      <c r="S387" s="22">
        <v>2.225</v>
      </c>
      <c r="T387" s="22">
        <v>757</v>
      </c>
      <c r="U387" s="22">
        <v>21.27</v>
      </c>
    </row>
    <row r="388" spans="1:20" ht="10.5">
      <c r="A388" s="16">
        <v>40854</v>
      </c>
      <c r="B388" s="1"/>
      <c r="D388" s="1"/>
      <c r="F388" s="1"/>
      <c r="I388" s="1"/>
      <c r="K388" s="1"/>
      <c r="O388" s="1"/>
      <c r="T388" s="1"/>
    </row>
    <row r="389" spans="1:20" ht="10.5">
      <c r="A389" s="16">
        <v>40855</v>
      </c>
      <c r="B389" s="1"/>
      <c r="D389" s="1"/>
      <c r="F389" s="1"/>
      <c r="I389" s="1"/>
      <c r="K389" s="1"/>
      <c r="O389" s="1"/>
      <c r="T389" s="1"/>
    </row>
    <row r="390" spans="1:20" ht="10.5">
      <c r="A390" s="16">
        <v>40856</v>
      </c>
      <c r="B390" s="1"/>
      <c r="D390" s="1"/>
      <c r="F390" s="1"/>
      <c r="I390" s="1"/>
      <c r="K390" s="1"/>
      <c r="O390" s="1"/>
      <c r="T390" s="1"/>
    </row>
    <row r="391" spans="1:20" ht="10.5">
      <c r="A391" s="16">
        <v>40857</v>
      </c>
      <c r="B391" s="1"/>
      <c r="D391" s="1"/>
      <c r="F391" s="1"/>
      <c r="I391" s="1"/>
      <c r="K391" s="1"/>
      <c r="O391" s="1"/>
      <c r="T391" s="1"/>
    </row>
    <row r="392" spans="1:20" ht="10.5">
      <c r="A392" s="16">
        <v>40858</v>
      </c>
      <c r="B392" s="1"/>
      <c r="D392" s="1"/>
      <c r="F392" s="1"/>
      <c r="I392" s="1"/>
      <c r="K392" s="1"/>
      <c r="O392" s="1"/>
      <c r="T392" s="1"/>
    </row>
    <row r="393" spans="1:20" ht="10.5">
      <c r="A393" s="16">
        <v>40859</v>
      </c>
      <c r="B393" s="1"/>
      <c r="D393" s="1"/>
      <c r="F393" s="1"/>
      <c r="I393" s="1"/>
      <c r="K393" s="1"/>
      <c r="O393" s="1"/>
      <c r="T393" s="1"/>
    </row>
    <row r="394" spans="1:20" ht="10.5">
      <c r="A394" s="16">
        <v>40860</v>
      </c>
      <c r="B394" s="1"/>
      <c r="D394" s="1"/>
      <c r="F394" s="1"/>
      <c r="I394" s="1"/>
      <c r="K394" s="1"/>
      <c r="O394" s="1"/>
      <c r="T394" s="1"/>
    </row>
    <row r="395" spans="1:20" ht="10.5">
      <c r="A395" s="16">
        <v>40861</v>
      </c>
      <c r="B395" s="1"/>
      <c r="D395" s="1"/>
      <c r="F395" s="1"/>
      <c r="I395" s="1"/>
      <c r="K395" s="1"/>
      <c r="O395" s="1"/>
      <c r="T395" s="1"/>
    </row>
    <row r="396" spans="1:20" ht="10.5">
      <c r="A396" s="16">
        <v>40862</v>
      </c>
      <c r="B396" s="1"/>
      <c r="D396" s="1"/>
      <c r="F396" s="1"/>
      <c r="I396" s="1"/>
      <c r="K396" s="1"/>
      <c r="O396" s="1"/>
      <c r="T396" s="1"/>
    </row>
    <row r="397" spans="1:20" ht="10.5">
      <c r="A397" s="16">
        <v>40863</v>
      </c>
      <c r="B397" s="1"/>
      <c r="D397" s="1"/>
      <c r="F397" s="1"/>
      <c r="I397" s="1"/>
      <c r="K397" s="1"/>
      <c r="O397" s="1"/>
      <c r="T397" s="1"/>
    </row>
    <row r="398" spans="1:20" ht="10.5">
      <c r="A398" s="16">
        <v>40864</v>
      </c>
      <c r="B398" s="1"/>
      <c r="D398" s="1"/>
      <c r="F398" s="1"/>
      <c r="I398" s="1"/>
      <c r="K398" s="1"/>
      <c r="O398" s="1"/>
      <c r="T398" s="1"/>
    </row>
    <row r="399" spans="1:20" ht="10.5">
      <c r="A399" s="16">
        <v>40865</v>
      </c>
      <c r="B399" s="1"/>
      <c r="D399" s="1"/>
      <c r="F399" s="1"/>
      <c r="I399" s="1"/>
      <c r="K399" s="1"/>
      <c r="O399" s="1"/>
      <c r="T399" s="1"/>
    </row>
    <row r="400" spans="1:20" ht="10.5">
      <c r="A400" s="16">
        <v>40866</v>
      </c>
      <c r="B400" s="1"/>
      <c r="D400" s="1"/>
      <c r="F400" s="1"/>
      <c r="I400" s="1"/>
      <c r="K400" s="1"/>
      <c r="O400" s="1"/>
      <c r="T400" s="1"/>
    </row>
    <row r="401" spans="1:20" ht="10.5">
      <c r="A401" s="16">
        <v>40867</v>
      </c>
      <c r="B401" s="1"/>
      <c r="D401" s="1"/>
      <c r="F401" s="1"/>
      <c r="I401" s="1"/>
      <c r="K401" s="1"/>
      <c r="O401" s="1"/>
      <c r="T401" s="1"/>
    </row>
    <row r="402" spans="1:20" ht="10.5">
      <c r="A402" s="16">
        <v>40868</v>
      </c>
      <c r="B402" s="1"/>
      <c r="D402" s="1"/>
      <c r="F402" s="1"/>
      <c r="I402" s="1"/>
      <c r="K402" s="1"/>
      <c r="O402" s="1"/>
      <c r="T402" s="1"/>
    </row>
    <row r="403" spans="1:20" ht="10.5">
      <c r="A403" s="16">
        <v>40869</v>
      </c>
      <c r="B403" s="1"/>
      <c r="D403" s="1"/>
      <c r="F403" s="1"/>
      <c r="I403" s="1"/>
      <c r="K403" s="1"/>
      <c r="O403" s="1"/>
      <c r="T403" s="1"/>
    </row>
    <row r="404" spans="1:20" ht="10.5">
      <c r="A404" s="16">
        <v>40870</v>
      </c>
      <c r="B404" s="1"/>
      <c r="D404" s="1"/>
      <c r="F404" s="1"/>
      <c r="I404" s="1"/>
      <c r="K404" s="1"/>
      <c r="O404" s="1"/>
      <c r="T404" s="1"/>
    </row>
    <row r="405" spans="1:20" ht="10.5">
      <c r="A405" s="16">
        <v>40871</v>
      </c>
      <c r="B405" s="1"/>
      <c r="D405" s="1"/>
      <c r="F405" s="1"/>
      <c r="I405" s="1"/>
      <c r="K405" s="1"/>
      <c r="O405" s="1"/>
      <c r="T405" s="1"/>
    </row>
    <row r="406" spans="1:20" ht="10.5">
      <c r="A406" s="16">
        <v>40872</v>
      </c>
      <c r="B406" s="1"/>
      <c r="D406" s="1"/>
      <c r="F406" s="1"/>
      <c r="I406" s="1"/>
      <c r="K406" s="1"/>
      <c r="O406" s="1"/>
      <c r="T406" s="1"/>
    </row>
    <row r="407" spans="1:20" ht="10.5">
      <c r="A407" s="16">
        <v>40873</v>
      </c>
      <c r="B407" s="1"/>
      <c r="D407" s="1"/>
      <c r="F407" s="1"/>
      <c r="I407" s="1"/>
      <c r="K407" s="1"/>
      <c r="O407" s="1"/>
      <c r="T407" s="1"/>
    </row>
    <row r="408" spans="1:20" ht="10.5">
      <c r="A408" s="16">
        <v>40874</v>
      </c>
      <c r="B408" s="1"/>
      <c r="D408" s="1"/>
      <c r="F408" s="1"/>
      <c r="I408" s="1"/>
      <c r="K408" s="1"/>
      <c r="O408" s="1"/>
      <c r="T408" s="1"/>
    </row>
    <row r="409" spans="1:20" ht="10.5">
      <c r="A409" s="16">
        <v>40875</v>
      </c>
      <c r="B409" s="1"/>
      <c r="D409" s="1"/>
      <c r="F409" s="1"/>
      <c r="I409" s="1"/>
      <c r="K409" s="1"/>
      <c r="O409" s="1"/>
      <c r="T409" s="1"/>
    </row>
    <row r="410" spans="1:20" ht="10.5">
      <c r="A410" s="16">
        <v>40876</v>
      </c>
      <c r="B410" s="1"/>
      <c r="D410" s="1"/>
      <c r="F410" s="1"/>
      <c r="I410" s="1"/>
      <c r="K410" s="1"/>
      <c r="O410" s="1"/>
      <c r="T410" s="1"/>
    </row>
    <row r="411" spans="1:20" ht="10.5">
      <c r="A411" s="16">
        <v>40877</v>
      </c>
      <c r="B411" s="1"/>
      <c r="D411" s="1"/>
      <c r="F411" s="1"/>
      <c r="I411" s="1"/>
      <c r="K411" s="1"/>
      <c r="O411" s="1"/>
      <c r="T411" s="1"/>
    </row>
    <row r="412" spans="1:20" ht="10.5">
      <c r="A412" s="16"/>
      <c r="B412" s="1"/>
      <c r="D412" s="1"/>
      <c r="F412" s="1"/>
      <c r="I412" s="1"/>
      <c r="K412" s="1"/>
      <c r="N412" s="1"/>
      <c r="O412" s="1"/>
      <c r="P412" s="1"/>
      <c r="T412" s="1"/>
    </row>
    <row r="413" ht="10.5">
      <c r="A413" s="16"/>
    </row>
    <row r="414" spans="1:22" ht="10.5">
      <c r="A414" s="13" t="s">
        <v>27</v>
      </c>
      <c r="D414" s="4" t="s">
        <v>3</v>
      </c>
      <c r="F414" s="4" t="s">
        <v>3</v>
      </c>
      <c r="I414" s="4" t="s">
        <v>3</v>
      </c>
      <c r="K414" s="4" t="s">
        <v>3</v>
      </c>
      <c r="M414" s="5">
        <f>SUM(M381:M411)</f>
        <v>1415.3999999999999</v>
      </c>
      <c r="N414" s="5">
        <f>SUM(N382:N411)</f>
        <v>0</v>
      </c>
      <c r="O414" s="2">
        <f>SUM(O382:O411)</f>
        <v>0.4</v>
      </c>
      <c r="T414" s="4" t="s">
        <v>3</v>
      </c>
      <c r="V414" s="1"/>
    </row>
    <row r="415" spans="1:22" ht="10.5">
      <c r="A415" s="13" t="s">
        <v>33</v>
      </c>
      <c r="B415" s="2">
        <f>AVERAGE(B382:B411)</f>
        <v>930.6666666666666</v>
      </c>
      <c r="C415" s="2">
        <f aca="true" t="shared" si="28" ref="C415:L415">AVERAGE(C382:C411)</f>
        <v>24.005</v>
      </c>
      <c r="E415" s="2">
        <f t="shared" si="28"/>
        <v>11.851666666666667</v>
      </c>
      <c r="G415" s="2">
        <f t="shared" si="28"/>
        <v>16.688333333333333</v>
      </c>
      <c r="H415" s="2">
        <f t="shared" si="28"/>
        <v>95.53333333333335</v>
      </c>
      <c r="J415" s="2">
        <f t="shared" si="28"/>
        <v>41.568333333333335</v>
      </c>
      <c r="L415" s="2">
        <f t="shared" si="28"/>
        <v>75.66666666666667</v>
      </c>
      <c r="M415" s="5">
        <f>AVERAGE(M381:M411)</f>
        <v>235.89999999999998</v>
      </c>
      <c r="N415" s="5">
        <f>0.254*M415</f>
        <v>59.9186</v>
      </c>
      <c r="O415" s="2">
        <f>AVERAGE(O382:O411)</f>
        <v>0.06666666666666667</v>
      </c>
      <c r="P415" s="6">
        <f>AVERAGE(P382:P411)</f>
        <v>0.5313333333333333</v>
      </c>
      <c r="Q415" s="2">
        <f>AVERAGE(Q382:Q412)</f>
        <v>73.68833333333333</v>
      </c>
      <c r="R415" s="2">
        <f>AVERAGE(R382:R411)</f>
        <v>65.80333333333334</v>
      </c>
      <c r="S415" s="6">
        <f>AVERAGE(S382:S411)</f>
        <v>3.0435000000000003</v>
      </c>
      <c r="T415" s="2"/>
      <c r="V415" s="1"/>
    </row>
    <row r="416" spans="1:22" ht="10.5">
      <c r="A416" s="13" t="s">
        <v>34</v>
      </c>
      <c r="B416" s="2">
        <f>MAX(B382:B411)</f>
        <v>933</v>
      </c>
      <c r="C416" s="2">
        <f aca="true" t="shared" si="29" ref="C416:S416">MAX(C382:C411)</f>
        <v>30</v>
      </c>
      <c r="D416" s="4"/>
      <c r="E416" s="2">
        <f t="shared" si="29"/>
        <v>13.22</v>
      </c>
      <c r="G416" s="2">
        <f t="shared" si="29"/>
        <v>19.3</v>
      </c>
      <c r="H416" s="2">
        <f t="shared" si="29"/>
        <v>99.1</v>
      </c>
      <c r="I416" s="4"/>
      <c r="J416" s="2">
        <f t="shared" si="29"/>
        <v>48.77</v>
      </c>
      <c r="L416" s="2">
        <f t="shared" si="29"/>
        <v>80.3</v>
      </c>
      <c r="M416" s="5">
        <f>MAX(M381:M411)</f>
        <v>316</v>
      </c>
      <c r="N416" s="5">
        <f>0.254*M416</f>
        <v>80.264</v>
      </c>
      <c r="O416" s="2">
        <f t="shared" si="29"/>
        <v>0.4</v>
      </c>
      <c r="P416" s="6">
        <f t="shared" si="29"/>
        <v>0.676</v>
      </c>
      <c r="Q416" s="2">
        <f>MAX(Q382:Q412)</f>
        <v>357.8</v>
      </c>
      <c r="R416" s="2">
        <f t="shared" si="29"/>
        <v>79.9</v>
      </c>
      <c r="S416" s="6">
        <f t="shared" si="29"/>
        <v>3.562</v>
      </c>
      <c r="T416" s="4"/>
      <c r="V416" s="1"/>
    </row>
    <row r="417" spans="1:22" ht="10.5">
      <c r="A417" s="13" t="s">
        <v>35</v>
      </c>
      <c r="B417" s="2">
        <f>MIN(B382:B411)</f>
        <v>927</v>
      </c>
      <c r="C417" s="2">
        <f aca="true" t="shared" si="30" ref="C417:S417">MIN(C382:C411)</f>
        <v>19.69</v>
      </c>
      <c r="E417" s="2">
        <f t="shared" si="30"/>
        <v>8.95</v>
      </c>
      <c r="F417" s="4"/>
      <c r="G417" s="2">
        <f t="shared" si="30"/>
        <v>14.48</v>
      </c>
      <c r="H417" s="2">
        <f t="shared" si="30"/>
        <v>91.8</v>
      </c>
      <c r="J417" s="2">
        <f t="shared" si="30"/>
        <v>24.94</v>
      </c>
      <c r="K417" s="4"/>
      <c r="L417" s="2">
        <f t="shared" si="30"/>
        <v>73.5</v>
      </c>
      <c r="M417" s="2">
        <f t="shared" si="30"/>
        <v>187.7</v>
      </c>
      <c r="N417" s="2">
        <f t="shared" si="30"/>
        <v>0</v>
      </c>
      <c r="O417" s="2"/>
      <c r="P417" s="6">
        <f t="shared" si="30"/>
        <v>0.19</v>
      </c>
      <c r="Q417" s="2">
        <f>MIN(Q382:Q412)</f>
        <v>9.27</v>
      </c>
      <c r="R417" s="2">
        <f t="shared" si="30"/>
        <v>42.4</v>
      </c>
      <c r="S417" s="6">
        <f t="shared" si="30"/>
        <v>2.225</v>
      </c>
      <c r="T417" s="2"/>
      <c r="V417" s="1"/>
    </row>
    <row r="418" ht="10.5">
      <c r="A418" s="16"/>
    </row>
    <row r="419" spans="1:20" ht="10.5">
      <c r="A419" s="16">
        <v>40878</v>
      </c>
      <c r="B419" s="1"/>
      <c r="D419" s="1"/>
      <c r="F419" s="1"/>
      <c r="I419" s="1"/>
      <c r="K419" s="1"/>
      <c r="O419" s="1"/>
      <c r="T419" s="1"/>
    </row>
    <row r="420" spans="1:20" ht="10.5">
      <c r="A420" s="16">
        <v>40879</v>
      </c>
      <c r="B420" s="1"/>
      <c r="D420" s="1"/>
      <c r="F420" s="1"/>
      <c r="I420" s="1"/>
      <c r="K420" s="1"/>
      <c r="O420" s="1"/>
      <c r="T420" s="1"/>
    </row>
    <row r="421" spans="1:20" ht="10.5">
      <c r="A421" s="16">
        <v>40880</v>
      </c>
      <c r="B421" s="1"/>
      <c r="D421" s="1"/>
      <c r="F421" s="1"/>
      <c r="I421" s="1"/>
      <c r="K421" s="1"/>
      <c r="O421" s="1"/>
      <c r="T421" s="1"/>
    </row>
    <row r="422" spans="1:20" ht="10.5">
      <c r="A422" s="16">
        <v>40881</v>
      </c>
      <c r="B422" s="1"/>
      <c r="D422" s="1"/>
      <c r="F422" s="1"/>
      <c r="I422" s="1"/>
      <c r="K422" s="1"/>
      <c r="O422" s="1"/>
      <c r="T422" s="1"/>
    </row>
    <row r="423" spans="1:20" ht="10.5">
      <c r="A423" s="16">
        <v>40882</v>
      </c>
      <c r="B423" s="1"/>
      <c r="D423" s="1"/>
      <c r="F423" s="1"/>
      <c r="I423" s="1"/>
      <c r="K423" s="1"/>
      <c r="O423" s="1"/>
      <c r="T423" s="1"/>
    </row>
    <row r="424" spans="1:20" ht="10.5">
      <c r="A424" s="16">
        <v>40883</v>
      </c>
      <c r="B424" s="1"/>
      <c r="D424" s="1"/>
      <c r="F424" s="1"/>
      <c r="I424" s="1"/>
      <c r="K424" s="1"/>
      <c r="O424" s="1"/>
      <c r="T424" s="1"/>
    </row>
    <row r="425" spans="1:20" ht="10.5">
      <c r="A425" s="16">
        <v>40884</v>
      </c>
      <c r="B425" s="1"/>
      <c r="D425" s="1"/>
      <c r="F425" s="1"/>
      <c r="I425" s="1"/>
      <c r="K425" s="1"/>
      <c r="O425" s="1"/>
      <c r="T425" s="1"/>
    </row>
    <row r="426" spans="1:20" ht="10.5">
      <c r="A426" s="16">
        <v>40885</v>
      </c>
      <c r="B426" s="1"/>
      <c r="D426" s="1"/>
      <c r="F426" s="1"/>
      <c r="I426" s="1"/>
      <c r="K426" s="1"/>
      <c r="O426" s="1"/>
      <c r="T426" s="1"/>
    </row>
    <row r="427" spans="1:20" ht="10.5">
      <c r="A427" s="16">
        <v>40886</v>
      </c>
      <c r="B427" s="1"/>
      <c r="D427" s="1"/>
      <c r="F427" s="1"/>
      <c r="I427" s="1"/>
      <c r="K427" s="1"/>
      <c r="O427" s="1"/>
      <c r="T427" s="1"/>
    </row>
    <row r="428" spans="1:20" ht="10.5">
      <c r="A428" s="16">
        <v>40887</v>
      </c>
      <c r="B428" s="1"/>
      <c r="D428" s="1"/>
      <c r="F428" s="1"/>
      <c r="I428" s="1"/>
      <c r="K428" s="1"/>
      <c r="O428" s="1"/>
      <c r="T428" s="1"/>
    </row>
    <row r="429" spans="1:20" ht="10.5">
      <c r="A429" s="16">
        <v>40888</v>
      </c>
      <c r="B429" s="1"/>
      <c r="D429" s="1"/>
      <c r="F429" s="1"/>
      <c r="I429" s="1"/>
      <c r="K429" s="1"/>
      <c r="O429" s="1"/>
      <c r="T429" s="1"/>
    </row>
    <row r="430" spans="1:20" ht="10.5">
      <c r="A430" s="16">
        <v>40889</v>
      </c>
      <c r="B430" s="1"/>
      <c r="D430" s="1"/>
      <c r="F430" s="1"/>
      <c r="I430" s="1"/>
      <c r="K430" s="1"/>
      <c r="O430" s="1"/>
      <c r="T430" s="1"/>
    </row>
    <row r="431" spans="1:20" ht="10.5">
      <c r="A431" s="16">
        <v>40890</v>
      </c>
      <c r="B431" s="1"/>
      <c r="D431" s="1"/>
      <c r="F431" s="1"/>
      <c r="I431" s="1"/>
      <c r="K431" s="1"/>
      <c r="O431" s="1"/>
      <c r="T431" s="1"/>
    </row>
    <row r="432" spans="1:20" ht="10.5">
      <c r="A432" s="16">
        <v>40891</v>
      </c>
      <c r="B432" s="1"/>
      <c r="D432" s="1"/>
      <c r="F432" s="1"/>
      <c r="I432" s="1"/>
      <c r="K432" s="1"/>
      <c r="O432" s="1"/>
      <c r="T432" s="1"/>
    </row>
    <row r="433" spans="1:20" ht="10.5">
      <c r="A433" s="16">
        <v>40892</v>
      </c>
      <c r="B433" s="1"/>
      <c r="D433" s="1"/>
      <c r="F433" s="1"/>
      <c r="I433" s="1"/>
      <c r="K433" s="1"/>
      <c r="O433" s="1"/>
      <c r="T433" s="1"/>
    </row>
    <row r="434" spans="1:20" ht="10.5">
      <c r="A434" s="16">
        <v>40893</v>
      </c>
      <c r="B434" s="1"/>
      <c r="D434" s="1"/>
      <c r="F434" s="1"/>
      <c r="I434" s="1"/>
      <c r="K434" s="1"/>
      <c r="O434" s="1"/>
      <c r="T434" s="1"/>
    </row>
    <row r="435" spans="1:20" ht="10.5">
      <c r="A435" s="16">
        <v>40894</v>
      </c>
      <c r="B435" s="1"/>
      <c r="D435" s="1"/>
      <c r="F435" s="1"/>
      <c r="I435" s="1"/>
      <c r="K435" s="1"/>
      <c r="O435" s="1"/>
      <c r="T435" s="1"/>
    </row>
    <row r="436" spans="1:20" ht="10.5">
      <c r="A436" s="16">
        <v>40895</v>
      </c>
      <c r="B436" s="1"/>
      <c r="D436" s="1"/>
      <c r="F436" s="1"/>
      <c r="I436" s="1"/>
      <c r="K436" s="1"/>
      <c r="O436" s="1"/>
      <c r="T436" s="1"/>
    </row>
    <row r="437" spans="1:20" ht="10.5">
      <c r="A437" s="16">
        <v>40896</v>
      </c>
      <c r="B437" s="1"/>
      <c r="D437" s="1"/>
      <c r="F437" s="1"/>
      <c r="I437" s="1"/>
      <c r="K437" s="1"/>
      <c r="O437" s="1"/>
      <c r="T437" s="1"/>
    </row>
    <row r="438" spans="1:20" ht="10.5">
      <c r="A438" s="16">
        <v>40897</v>
      </c>
      <c r="B438" s="1"/>
      <c r="D438" s="1"/>
      <c r="F438" s="1"/>
      <c r="I438" s="1"/>
      <c r="K438" s="1"/>
      <c r="O438" s="1"/>
      <c r="T438" s="1"/>
    </row>
    <row r="439" spans="1:20" ht="10.5">
      <c r="A439" s="16">
        <v>40898</v>
      </c>
      <c r="B439" s="1"/>
      <c r="D439" s="1"/>
      <c r="F439" s="1"/>
      <c r="I439" s="1"/>
      <c r="K439" s="1"/>
      <c r="O439" s="1"/>
      <c r="T439" s="1"/>
    </row>
    <row r="440" spans="1:20" ht="10.5">
      <c r="A440" s="16">
        <v>40899</v>
      </c>
      <c r="B440" s="1"/>
      <c r="D440" s="1"/>
      <c r="F440" s="1"/>
      <c r="I440" s="1"/>
      <c r="K440" s="1"/>
      <c r="O440" s="1"/>
      <c r="T440" s="1"/>
    </row>
    <row r="441" spans="1:20" ht="10.5">
      <c r="A441" s="16">
        <v>40900</v>
      </c>
      <c r="D441" s="1"/>
      <c r="F441" s="1"/>
      <c r="I441" s="1"/>
      <c r="K441" s="1"/>
      <c r="O441" s="1"/>
      <c r="T441" s="1"/>
    </row>
    <row r="442" spans="1:20" ht="10.5">
      <c r="A442" s="16">
        <v>40901</v>
      </c>
      <c r="D442" s="1"/>
      <c r="F442" s="1"/>
      <c r="I442" s="1"/>
      <c r="K442" s="1"/>
      <c r="O442" s="1"/>
      <c r="T442" s="1"/>
    </row>
    <row r="443" spans="1:20" ht="10.5">
      <c r="A443" s="16">
        <v>40902</v>
      </c>
      <c r="D443" s="1"/>
      <c r="F443" s="1"/>
      <c r="I443" s="1"/>
      <c r="K443" s="1"/>
      <c r="O443" s="1"/>
      <c r="T443" s="1"/>
    </row>
    <row r="444" spans="1:20" ht="10.5">
      <c r="A444" s="16">
        <v>40903</v>
      </c>
      <c r="D444" s="1"/>
      <c r="F444" s="1"/>
      <c r="I444" s="1"/>
      <c r="K444" s="1"/>
      <c r="O444" s="1"/>
      <c r="T444" s="1"/>
    </row>
    <row r="445" spans="1:20" ht="10.5">
      <c r="A445" s="16">
        <v>40904</v>
      </c>
      <c r="D445" s="1"/>
      <c r="F445" s="1"/>
      <c r="I445" s="1"/>
      <c r="K445" s="1"/>
      <c r="O445" s="1"/>
      <c r="T445" s="1"/>
    </row>
    <row r="446" spans="1:20" ht="10.5">
      <c r="A446" s="16">
        <v>40905</v>
      </c>
      <c r="D446" s="1"/>
      <c r="F446" s="1"/>
      <c r="I446" s="1"/>
      <c r="K446" s="1"/>
      <c r="O446" s="1"/>
      <c r="T446" s="1"/>
    </row>
    <row r="447" spans="1:20" ht="10.5">
      <c r="A447" s="16">
        <v>40906</v>
      </c>
      <c r="D447" s="1"/>
      <c r="F447" s="1"/>
      <c r="I447" s="1"/>
      <c r="K447" s="1"/>
      <c r="O447" s="1"/>
      <c r="T447" s="1"/>
    </row>
    <row r="448" spans="1:20" ht="10.5">
      <c r="A448" s="16">
        <v>40907</v>
      </c>
      <c r="D448" s="1"/>
      <c r="F448" s="1"/>
      <c r="I448" s="1"/>
      <c r="K448" s="1"/>
      <c r="O448" s="1"/>
      <c r="T448" s="1"/>
    </row>
    <row r="449" spans="1:20" ht="10.5">
      <c r="A449" s="16">
        <v>40908</v>
      </c>
      <c r="D449" s="1"/>
      <c r="F449" s="1"/>
      <c r="I449" s="1"/>
      <c r="K449" s="1"/>
      <c r="O449" s="1"/>
      <c r="T449" s="1"/>
    </row>
    <row r="451" spans="1:22" ht="10.5">
      <c r="A451" s="13" t="s">
        <v>27</v>
      </c>
      <c r="D451" s="2" t="s">
        <v>3</v>
      </c>
      <c r="F451" s="2" t="s">
        <v>3</v>
      </c>
      <c r="I451" s="2" t="s">
        <v>3</v>
      </c>
      <c r="K451" s="2" t="s">
        <v>3</v>
      </c>
      <c r="M451" s="5">
        <f>SUM(M419:M449)</f>
        <v>0</v>
      </c>
      <c r="N451" s="5">
        <f>SUM(N419:N449)</f>
        <v>0</v>
      </c>
      <c r="O451" s="2">
        <f>SUM(O419:O449)</f>
        <v>0</v>
      </c>
      <c r="T451" s="1" t="s">
        <v>3</v>
      </c>
      <c r="U451" s="17"/>
      <c r="V451" s="1"/>
    </row>
    <row r="452" spans="1:22" ht="10.5">
      <c r="A452" s="13" t="s">
        <v>33</v>
      </c>
      <c r="B452" s="2" t="e">
        <f>AVERAGE(B419:B449)</f>
        <v>#DIV/0!</v>
      </c>
      <c r="C452" s="2" t="e">
        <f>AVERAGE(C419:C449)</f>
        <v>#DIV/0!</v>
      </c>
      <c r="D452" s="4"/>
      <c r="E452" s="2" t="e">
        <f>AVERAGE(E419:E449)</f>
        <v>#DIV/0!</v>
      </c>
      <c r="G452" s="2" t="e">
        <f>AVERAGE(G419:G449)</f>
        <v>#DIV/0!</v>
      </c>
      <c r="H452" s="2" t="e">
        <f>AVERAGE(H419:H449)</f>
        <v>#DIV/0!</v>
      </c>
      <c r="J452" s="2" t="e">
        <f>AVERAGE(J419:J449)</f>
        <v>#DIV/0!</v>
      </c>
      <c r="K452" s="4"/>
      <c r="L452" s="2" t="e">
        <f aca="true" t="shared" si="31" ref="L452:S452">AVERAGE(L419:L449)</f>
        <v>#DIV/0!</v>
      </c>
      <c r="M452" s="5" t="e">
        <f t="shared" si="31"/>
        <v>#DIV/0!</v>
      </c>
      <c r="N452" s="5" t="e">
        <f t="shared" si="31"/>
        <v>#DIV/0!</v>
      </c>
      <c r="O452" s="2" t="e">
        <f t="shared" si="31"/>
        <v>#DIV/0!</v>
      </c>
      <c r="P452" s="6" t="e">
        <f t="shared" si="31"/>
        <v>#DIV/0!</v>
      </c>
      <c r="Q452" s="2" t="e">
        <f t="shared" si="31"/>
        <v>#DIV/0!</v>
      </c>
      <c r="R452" s="2" t="e">
        <f t="shared" si="31"/>
        <v>#DIV/0!</v>
      </c>
      <c r="S452" s="6" t="e">
        <f t="shared" si="31"/>
        <v>#DIV/0!</v>
      </c>
      <c r="T452" s="1"/>
      <c r="V452" s="1"/>
    </row>
    <row r="453" spans="1:22" ht="10.5">
      <c r="A453" s="13" t="s">
        <v>34</v>
      </c>
      <c r="B453" s="2">
        <f>MAX(B419:B449)</f>
        <v>0</v>
      </c>
      <c r="C453" s="2">
        <f>MAX(C419:C449)</f>
        <v>0</v>
      </c>
      <c r="D453" s="4"/>
      <c r="E453" s="2">
        <f>MAX(E419:E449)</f>
        <v>0</v>
      </c>
      <c r="G453" s="2">
        <f>MAX(G419:G449)</f>
        <v>0</v>
      </c>
      <c r="H453" s="2">
        <f>MAX(H419:H449)</f>
        <v>0</v>
      </c>
      <c r="I453" s="4"/>
      <c r="J453" s="2">
        <f>MAX(J419:J449)</f>
        <v>0</v>
      </c>
      <c r="K453" s="4"/>
      <c r="L453" s="2">
        <f aca="true" t="shared" si="32" ref="L453:S453">MAX(L419:L449)</f>
        <v>0</v>
      </c>
      <c r="M453" s="5">
        <f t="shared" si="32"/>
        <v>0</v>
      </c>
      <c r="N453" s="5">
        <f t="shared" si="32"/>
        <v>0</v>
      </c>
      <c r="O453" s="2">
        <f t="shared" si="32"/>
        <v>0</v>
      </c>
      <c r="P453" s="6">
        <f t="shared" si="32"/>
        <v>0</v>
      </c>
      <c r="Q453" s="2">
        <f t="shared" si="32"/>
        <v>0</v>
      </c>
      <c r="R453" s="2">
        <f t="shared" si="32"/>
        <v>0</v>
      </c>
      <c r="S453" s="6">
        <f t="shared" si="32"/>
        <v>0</v>
      </c>
      <c r="T453" s="1"/>
      <c r="V453" s="1"/>
    </row>
    <row r="454" spans="1:22" ht="10.5">
      <c r="A454" s="13" t="s">
        <v>35</v>
      </c>
      <c r="B454" s="2">
        <f>MIN(B419:B449)</f>
        <v>0</v>
      </c>
      <c r="C454" s="2">
        <f>MIN(C419:C449)</f>
        <v>0</v>
      </c>
      <c r="D454" s="4"/>
      <c r="E454" s="2">
        <f>MIN(E419:E449)</f>
        <v>0</v>
      </c>
      <c r="F454" s="4"/>
      <c r="G454" s="2">
        <f>MIN(G419:G449)</f>
        <v>0</v>
      </c>
      <c r="H454" s="2">
        <f>MIN(H419:H449)</f>
        <v>0</v>
      </c>
      <c r="J454" s="2">
        <f>MIN(J419:J449)</f>
        <v>0</v>
      </c>
      <c r="K454" s="4"/>
      <c r="L454" s="2">
        <f aca="true" t="shared" si="33" ref="L454:S454">MIN(L419:L449)</f>
        <v>0</v>
      </c>
      <c r="M454" s="2">
        <f t="shared" si="33"/>
        <v>0</v>
      </c>
      <c r="N454" s="2">
        <f t="shared" si="33"/>
        <v>0</v>
      </c>
      <c r="O454" s="2"/>
      <c r="P454" s="6">
        <f t="shared" si="33"/>
        <v>0</v>
      </c>
      <c r="Q454" s="2">
        <f t="shared" si="33"/>
        <v>0</v>
      </c>
      <c r="R454" s="2">
        <f t="shared" si="33"/>
        <v>0</v>
      </c>
      <c r="S454" s="6">
        <f t="shared" si="33"/>
        <v>0</v>
      </c>
      <c r="T454" s="1"/>
      <c r="V454" s="1"/>
    </row>
    <row r="455" spans="4:22" ht="10.5">
      <c r="D455" s="4"/>
      <c r="F455" s="1"/>
      <c r="I455" s="1"/>
      <c r="K455" s="1"/>
      <c r="O455" s="8"/>
      <c r="T455" s="1"/>
      <c r="V455" s="1"/>
    </row>
    <row r="456" spans="2:22" ht="9.75" customHeight="1">
      <c r="B456" s="3" t="s">
        <v>53</v>
      </c>
      <c r="D456" s="1"/>
      <c r="F456" s="1"/>
      <c r="I456" s="1"/>
      <c r="K456" s="5"/>
      <c r="O456" s="14"/>
      <c r="T456" s="1"/>
      <c r="U456" s="17"/>
      <c r="V456" s="1"/>
    </row>
    <row r="457" spans="2:22" ht="10.5">
      <c r="B457" s="3"/>
      <c r="D457" s="1"/>
      <c r="F457" s="1"/>
      <c r="I457" s="1"/>
      <c r="K457" s="5"/>
      <c r="O457" s="14"/>
      <c r="T457" s="1"/>
      <c r="U457" s="17"/>
      <c r="V457" s="1"/>
    </row>
    <row r="458" spans="1:22" ht="10.5">
      <c r="A458" s="1" t="s">
        <v>1</v>
      </c>
      <c r="D458" s="1"/>
      <c r="F458" s="1"/>
      <c r="I458" s="1"/>
      <c r="K458" s="5"/>
      <c r="O458" s="14"/>
      <c r="T458" s="1"/>
      <c r="U458" s="17"/>
      <c r="V458" s="1"/>
    </row>
    <row r="459" spans="4:22" ht="10.5">
      <c r="D459" s="1"/>
      <c r="F459" s="1"/>
      <c r="I459" s="1"/>
      <c r="K459" s="5"/>
      <c r="O459" s="14"/>
      <c r="T459" s="1"/>
      <c r="U459" s="17"/>
      <c r="V459" s="1"/>
    </row>
    <row r="460" spans="2:22" ht="10.5">
      <c r="B460" s="7" t="s">
        <v>0</v>
      </c>
      <c r="D460" s="1"/>
      <c r="F460" s="1"/>
      <c r="I460" s="1"/>
      <c r="K460" s="5"/>
      <c r="O460" s="14"/>
      <c r="T460" s="1"/>
      <c r="U460" s="17"/>
      <c r="V460" s="1"/>
    </row>
    <row r="461" spans="4:22" ht="10.5">
      <c r="D461" s="1"/>
      <c r="F461" s="1"/>
      <c r="I461" s="1"/>
      <c r="K461" s="5"/>
      <c r="O461" s="14"/>
      <c r="T461" s="1"/>
      <c r="U461" s="17"/>
      <c r="V461" s="1"/>
    </row>
    <row r="462" spans="1:22" ht="10.5">
      <c r="A462" s="1" t="s">
        <v>2</v>
      </c>
      <c r="B462" s="2" t="s">
        <v>5</v>
      </c>
      <c r="C462" s="2" t="s">
        <v>15</v>
      </c>
      <c r="D462" s="4"/>
      <c r="F462" s="1"/>
      <c r="H462" s="2" t="s">
        <v>36</v>
      </c>
      <c r="I462" s="1"/>
      <c r="K462" s="1"/>
      <c r="M462" s="5" t="s">
        <v>37</v>
      </c>
      <c r="O462" s="8" t="s">
        <v>18</v>
      </c>
      <c r="P462" s="6" t="s">
        <v>54</v>
      </c>
      <c r="T462" s="1"/>
      <c r="V462" s="1"/>
    </row>
    <row r="463" spans="1:22" ht="10.5">
      <c r="A463" s="1" t="s">
        <v>38</v>
      </c>
      <c r="B463" s="2" t="s">
        <v>20</v>
      </c>
      <c r="C463" s="2" t="s">
        <v>21</v>
      </c>
      <c r="D463" s="4" t="s">
        <v>8</v>
      </c>
      <c r="E463" s="2" t="s">
        <v>22</v>
      </c>
      <c r="F463" s="1" t="s">
        <v>8</v>
      </c>
      <c r="G463" s="2" t="s">
        <v>20</v>
      </c>
      <c r="H463" s="2" t="s">
        <v>21</v>
      </c>
      <c r="I463" s="1" t="s">
        <v>8</v>
      </c>
      <c r="J463" s="2" t="s">
        <v>22</v>
      </c>
      <c r="K463" s="1" t="s">
        <v>8</v>
      </c>
      <c r="L463" s="2" t="s">
        <v>20</v>
      </c>
      <c r="M463" s="5" t="s">
        <v>51</v>
      </c>
      <c r="O463" s="8" t="s">
        <v>27</v>
      </c>
      <c r="P463" s="6" t="s">
        <v>6</v>
      </c>
      <c r="Q463" s="2" t="s">
        <v>13</v>
      </c>
      <c r="R463" s="2" t="s">
        <v>28</v>
      </c>
      <c r="S463" s="6" t="s">
        <v>6</v>
      </c>
      <c r="T463" s="4" t="s">
        <v>8</v>
      </c>
      <c r="U463" s="2" t="s">
        <v>13</v>
      </c>
      <c r="V463" s="1"/>
    </row>
    <row r="464" spans="2:22" ht="10.5">
      <c r="B464" s="2" t="s">
        <v>29</v>
      </c>
      <c r="C464" s="2" t="s">
        <v>9</v>
      </c>
      <c r="D464" s="10" t="s">
        <v>3</v>
      </c>
      <c r="E464" s="2" t="s">
        <v>9</v>
      </c>
      <c r="F464" s="10" t="s">
        <v>3</v>
      </c>
      <c r="G464" s="2" t="s">
        <v>9</v>
      </c>
      <c r="H464" s="12" t="s">
        <v>10</v>
      </c>
      <c r="I464" s="10" t="s">
        <v>3</v>
      </c>
      <c r="J464" s="12" t="s">
        <v>10</v>
      </c>
      <c r="K464" s="10" t="s">
        <v>3</v>
      </c>
      <c r="L464" s="12" t="s">
        <v>10</v>
      </c>
      <c r="M464" s="5" t="s">
        <v>25</v>
      </c>
      <c r="N464" s="5" t="s">
        <v>26</v>
      </c>
      <c r="O464" s="8" t="s">
        <v>12</v>
      </c>
      <c r="P464" s="6" t="s">
        <v>7</v>
      </c>
      <c r="Q464" s="2" t="s">
        <v>7</v>
      </c>
      <c r="R464" s="2" t="s">
        <v>30</v>
      </c>
      <c r="S464" s="6" t="s">
        <v>31</v>
      </c>
      <c r="T464" s="10" t="s">
        <v>3</v>
      </c>
      <c r="U464" s="2" t="s">
        <v>31</v>
      </c>
      <c r="V464" s="1"/>
    </row>
    <row r="465" spans="1:22" ht="10.5">
      <c r="A465" s="15">
        <v>2011</v>
      </c>
      <c r="D465" s="4" t="s">
        <v>38</v>
      </c>
      <c r="F465" s="4" t="s">
        <v>38</v>
      </c>
      <c r="I465" s="4" t="s">
        <v>38</v>
      </c>
      <c r="K465" s="4" t="s">
        <v>38</v>
      </c>
      <c r="M465" s="5" t="s">
        <v>11</v>
      </c>
      <c r="N465" s="5" t="s">
        <v>11</v>
      </c>
      <c r="O465" s="11"/>
      <c r="P465" s="6" t="s">
        <v>55</v>
      </c>
      <c r="Q465" s="2" t="s">
        <v>32</v>
      </c>
      <c r="R465" s="2" t="s">
        <v>13</v>
      </c>
      <c r="S465" s="6" t="s">
        <v>55</v>
      </c>
      <c r="T465" s="4" t="s">
        <v>38</v>
      </c>
      <c r="U465" s="12"/>
      <c r="V465" s="1"/>
    </row>
    <row r="466" spans="4:22" ht="10.5">
      <c r="D466" s="1"/>
      <c r="F466" s="1"/>
      <c r="I466" s="1"/>
      <c r="K466" s="5"/>
      <c r="O466" s="14"/>
      <c r="T466" s="1"/>
      <c r="U466" s="17"/>
      <c r="V466" s="1"/>
    </row>
    <row r="467" spans="1:22" ht="10.5">
      <c r="A467" s="1" t="s">
        <v>39</v>
      </c>
      <c r="B467" s="2">
        <f>B45</f>
        <v>923.9677419354839</v>
      </c>
      <c r="C467" s="2">
        <f>C45</f>
        <v>29.169354838709676</v>
      </c>
      <c r="D467" s="4">
        <f>D46</f>
        <v>30</v>
      </c>
      <c r="E467" s="2">
        <f>E45</f>
        <v>19.235483870967744</v>
      </c>
      <c r="F467" s="4">
        <f>F47</f>
        <v>26</v>
      </c>
      <c r="G467" s="2">
        <f>G45</f>
        <v>22.651612903225804</v>
      </c>
      <c r="H467" s="2">
        <f>H45</f>
        <v>98.54838709677419</v>
      </c>
      <c r="I467" s="4">
        <f>I46</f>
        <v>24</v>
      </c>
      <c r="J467" s="2">
        <f>J45</f>
        <v>57.11161290322581</v>
      </c>
      <c r="K467" s="4">
        <f>K47</f>
        <v>30</v>
      </c>
      <c r="L467" s="2">
        <f>L45</f>
        <v>87.14193548387095</v>
      </c>
      <c r="M467" s="5">
        <f>M44</f>
        <v>6601.8</v>
      </c>
      <c r="N467" s="5">
        <f>N44</f>
        <v>1676.8572000000001</v>
      </c>
      <c r="O467" s="2">
        <f>O44</f>
        <v>392.0000000000002</v>
      </c>
      <c r="P467" s="6">
        <f>P45</f>
        <v>0.30751612903225817</v>
      </c>
      <c r="Q467" s="2">
        <f>Q45</f>
        <v>248.99451612903223</v>
      </c>
      <c r="R467" s="2">
        <f>R45</f>
        <v>46.154516129032274</v>
      </c>
      <c r="S467" s="6">
        <f>S46</f>
        <v>5.387</v>
      </c>
      <c r="T467" s="4">
        <f>T46</f>
        <v>26</v>
      </c>
      <c r="U467" s="2">
        <f>U46</f>
        <v>229.5</v>
      </c>
      <c r="V467" s="1"/>
    </row>
    <row r="468" spans="1:22" ht="10.5">
      <c r="A468" s="1" t="s">
        <v>40</v>
      </c>
      <c r="B468" s="2">
        <f>B82</f>
        <v>925.6071428571429</v>
      </c>
      <c r="C468" s="2">
        <f aca="true" t="shared" si="34" ref="C468:R468">C82</f>
        <v>30.233571428571434</v>
      </c>
      <c r="D468" s="4">
        <f>D83</f>
        <v>12</v>
      </c>
      <c r="E468" s="2">
        <f t="shared" si="34"/>
        <v>18.546428571428574</v>
      </c>
      <c r="F468" s="4">
        <f>F84</f>
        <v>18</v>
      </c>
      <c r="G468" s="2">
        <f t="shared" si="34"/>
        <v>22.773928571428574</v>
      </c>
      <c r="H468" s="2">
        <f t="shared" si="34"/>
        <v>98.24285714285713</v>
      </c>
      <c r="I468" s="4">
        <f>I83</f>
        <v>21</v>
      </c>
      <c r="J468" s="2">
        <f t="shared" si="34"/>
        <v>48.88000000000001</v>
      </c>
      <c r="K468" s="4">
        <f>K84</f>
        <v>6</v>
      </c>
      <c r="L468" s="2">
        <f t="shared" si="34"/>
        <v>83.85714285714286</v>
      </c>
      <c r="M468" s="5">
        <f>M81</f>
        <v>6402.43</v>
      </c>
      <c r="N468" s="5">
        <f>N81</f>
        <v>1626.21722</v>
      </c>
      <c r="O468" s="2">
        <f>O81</f>
        <v>320.5</v>
      </c>
      <c r="P468" s="6">
        <f t="shared" si="34"/>
        <v>0.24214285714285708</v>
      </c>
      <c r="Q468" s="2">
        <f t="shared" si="34"/>
        <v>187.0010714285714</v>
      </c>
      <c r="R468" s="2">
        <f t="shared" si="34"/>
        <v>41.419999999999995</v>
      </c>
      <c r="S468" s="6">
        <f>S83</f>
        <v>4.675</v>
      </c>
      <c r="T468" s="4">
        <f>T83</f>
        <v>1</v>
      </c>
      <c r="U468" s="2">
        <f>U83</f>
        <v>294.9</v>
      </c>
      <c r="V468" s="1"/>
    </row>
    <row r="469" spans="1:22" ht="10.5">
      <c r="A469" s="1" t="s">
        <v>41</v>
      </c>
      <c r="B469" s="2">
        <f>B119</f>
        <v>925.516129032258</v>
      </c>
      <c r="C469" s="2">
        <f aca="true" t="shared" si="35" ref="C469:R469">C119</f>
        <v>25.56774193548387</v>
      </c>
      <c r="D469" s="4">
        <f>D120</f>
        <v>27</v>
      </c>
      <c r="E469" s="2">
        <f t="shared" si="35"/>
        <v>18.12677419354839</v>
      </c>
      <c r="F469" s="4">
        <f>F121</f>
        <v>6</v>
      </c>
      <c r="G469" s="2">
        <f t="shared" si="35"/>
        <v>20.947419354838708</v>
      </c>
      <c r="H469" s="2">
        <f t="shared" si="35"/>
        <v>97.62903225806451</v>
      </c>
      <c r="I469" s="4">
        <f>I120</f>
        <v>1</v>
      </c>
      <c r="J469" s="2">
        <f t="shared" si="35"/>
        <v>69.01161290322581</v>
      </c>
      <c r="K469" s="4">
        <f>K121</f>
        <v>25</v>
      </c>
      <c r="L469" s="2">
        <f t="shared" si="35"/>
        <v>89.5741935483871</v>
      </c>
      <c r="M469" s="5">
        <f>M118</f>
        <v>3594.3899999999994</v>
      </c>
      <c r="N469" s="5">
        <f>N118</f>
        <v>912.9750600000001</v>
      </c>
      <c r="O469" s="2">
        <f>O118</f>
        <v>80.30000000000001</v>
      </c>
      <c r="P469" s="6">
        <f t="shared" si="35"/>
        <v>0.23296774193548392</v>
      </c>
      <c r="Q469" s="2">
        <f t="shared" si="35"/>
        <v>148.0842580645161</v>
      </c>
      <c r="R469" s="2">
        <f t="shared" si="35"/>
        <v>45.674838709677424</v>
      </c>
      <c r="S469" s="6">
        <f>S120</f>
        <v>3.325</v>
      </c>
      <c r="T469" s="4">
        <f>T120</f>
        <v>30</v>
      </c>
      <c r="U469" s="2">
        <f>U120</f>
        <v>272</v>
      </c>
      <c r="V469" s="1"/>
    </row>
    <row r="470" spans="1:22" ht="10.5">
      <c r="A470" s="1" t="s">
        <v>42</v>
      </c>
      <c r="B470" s="2">
        <f>B156</f>
        <v>925.5714285714286</v>
      </c>
      <c r="C470" s="2">
        <f aca="true" t="shared" si="36" ref="C470:R470">C156</f>
        <v>26.60785714285714</v>
      </c>
      <c r="D470" s="4">
        <f>D157</f>
        <v>14</v>
      </c>
      <c r="E470" s="2">
        <f t="shared" si="36"/>
        <v>16.242499999999996</v>
      </c>
      <c r="F470" s="4">
        <f>F158</f>
        <v>28</v>
      </c>
      <c r="G470" s="2">
        <f t="shared" si="36"/>
        <v>20.312500000000004</v>
      </c>
      <c r="H470" s="2">
        <f t="shared" si="36"/>
        <v>98.47500000000001</v>
      </c>
      <c r="I470" s="4">
        <f>I157</f>
        <v>14</v>
      </c>
      <c r="J470" s="2">
        <f t="shared" si="36"/>
        <v>54.753571428571426</v>
      </c>
      <c r="K470" s="4">
        <f>K158</f>
        <v>22</v>
      </c>
      <c r="L470" s="2">
        <f t="shared" si="36"/>
        <v>84.98571428571428</v>
      </c>
      <c r="M470" s="5">
        <f>M155</f>
        <v>4593.55</v>
      </c>
      <c r="N470" s="5">
        <f>N155</f>
        <v>1166.7617</v>
      </c>
      <c r="O470" s="2">
        <f>O155</f>
        <v>102.1</v>
      </c>
      <c r="P470" s="6">
        <f t="shared" si="36"/>
        <v>0.28164285714285714</v>
      </c>
      <c r="Q470" s="2">
        <f t="shared" si="36"/>
        <v>181.80413333333334</v>
      </c>
      <c r="R470" s="2">
        <f t="shared" si="36"/>
        <v>44.66428571428571</v>
      </c>
      <c r="S470" s="6">
        <f>S157</f>
        <v>3.625</v>
      </c>
      <c r="T470" s="4">
        <f>T157</f>
        <v>13</v>
      </c>
      <c r="U470" s="2">
        <f>U157</f>
        <v>223.8</v>
      </c>
      <c r="V470" s="1"/>
    </row>
    <row r="471" spans="1:22" ht="10.5">
      <c r="A471" s="1" t="s">
        <v>43</v>
      </c>
      <c r="B471" s="2">
        <f>B193</f>
        <v>930.15</v>
      </c>
      <c r="C471" s="2">
        <f aca="true" t="shared" si="37" ref="C471:R471">C193</f>
        <v>22.53666666666667</v>
      </c>
      <c r="D471" s="4">
        <f>D194</f>
        <v>11</v>
      </c>
      <c r="E471" s="2">
        <f t="shared" si="37"/>
        <v>12.382399999999997</v>
      </c>
      <c r="F471" s="4">
        <f>F195</f>
        <v>29</v>
      </c>
      <c r="G471" s="2">
        <f t="shared" si="37"/>
        <v>16.441333333333336</v>
      </c>
      <c r="H471" s="2">
        <f t="shared" si="37"/>
        <v>98.24666666666666</v>
      </c>
      <c r="I471" s="4" t="str">
        <f>I194</f>
        <v> 9 e30</v>
      </c>
      <c r="J471" s="2">
        <f t="shared" si="37"/>
        <v>54.322333333333326</v>
      </c>
      <c r="K471" s="4">
        <f>K195</f>
        <v>6</v>
      </c>
      <c r="L471" s="2">
        <f t="shared" si="37"/>
        <v>85.10000000000001</v>
      </c>
      <c r="M471" s="5">
        <f>M192</f>
        <v>3800.9089999999997</v>
      </c>
      <c r="N471" s="5">
        <f>N192</f>
        <v>965.4308860000001</v>
      </c>
      <c r="O471" s="2">
        <f>O192</f>
        <v>25.4</v>
      </c>
      <c r="P471" s="6">
        <f t="shared" si="37"/>
        <v>0.3168333333333333</v>
      </c>
      <c r="Q471" s="2">
        <f t="shared" si="37"/>
        <v>131.64100000000002</v>
      </c>
      <c r="R471" s="2">
        <f t="shared" si="37"/>
        <v>47.10133333333332</v>
      </c>
      <c r="S471" s="6">
        <f>S194</f>
        <v>3.712</v>
      </c>
      <c r="T471" s="4">
        <f>T194</f>
        <v>23</v>
      </c>
      <c r="U471" s="2">
        <f>U194</f>
        <v>2.996</v>
      </c>
      <c r="V471" s="1"/>
    </row>
    <row r="472" spans="1:22" ht="10.5">
      <c r="A472" s="1" t="s">
        <v>44</v>
      </c>
      <c r="B472" s="2">
        <f>B230</f>
        <v>929.5333333333333</v>
      </c>
      <c r="C472" s="2">
        <f aca="true" t="shared" si="38" ref="C472:R472">C230</f>
        <v>21.764666666666663</v>
      </c>
      <c r="D472" s="4">
        <f>D231</f>
        <v>21</v>
      </c>
      <c r="E472" s="2">
        <f t="shared" si="38"/>
        <v>9.095999999999998</v>
      </c>
      <c r="F472" s="4">
        <f>F232</f>
        <v>28</v>
      </c>
      <c r="G472" s="2">
        <f t="shared" si="38"/>
        <v>14.238333333333333</v>
      </c>
      <c r="H472" s="2">
        <f t="shared" si="38"/>
        <v>99.03000000000002</v>
      </c>
      <c r="I472" s="4">
        <f>I231</f>
        <v>23</v>
      </c>
      <c r="J472" s="2">
        <f t="shared" si="38"/>
        <v>51.01033333333332</v>
      </c>
      <c r="K472" s="4">
        <f>K232</f>
        <v>8</v>
      </c>
      <c r="L472" s="2">
        <f t="shared" si="38"/>
        <v>85.52333333333333</v>
      </c>
      <c r="M472" s="5">
        <f>M229</f>
        <v>4237.1</v>
      </c>
      <c r="N472" s="5">
        <f>N229</f>
        <v>1076.2233999999999</v>
      </c>
      <c r="O472" s="2">
        <f>O229</f>
        <v>71.9</v>
      </c>
      <c r="P472" s="6">
        <f t="shared" si="38"/>
        <v>0.3643333333333334</v>
      </c>
      <c r="Q472" s="2">
        <f t="shared" si="38"/>
        <v>159.00033333333334</v>
      </c>
      <c r="R472" s="2">
        <f t="shared" si="38"/>
        <v>41.92166666666666</v>
      </c>
      <c r="S472" s="6">
        <f>S231</f>
        <v>6.262</v>
      </c>
      <c r="T472" s="4">
        <f>T231</f>
        <v>12</v>
      </c>
      <c r="U472" s="2">
        <f>U231</f>
        <v>335.1</v>
      </c>
      <c r="V472" s="1"/>
    </row>
    <row r="473" spans="1:22" ht="10.5">
      <c r="A473" s="1" t="s">
        <v>45</v>
      </c>
      <c r="B473" s="2">
        <f>B267</f>
        <v>930.2903225806451</v>
      </c>
      <c r="C473" s="2">
        <f aca="true" t="shared" si="39" ref="C473:R473">C267</f>
        <v>23.30354838709677</v>
      </c>
      <c r="D473" s="4">
        <f>D268</f>
        <v>20</v>
      </c>
      <c r="E473" s="2">
        <f t="shared" si="39"/>
        <v>11.027193548387098</v>
      </c>
      <c r="F473" s="4">
        <f>F269</f>
        <v>9</v>
      </c>
      <c r="G473" s="2">
        <f t="shared" si="39"/>
        <v>15.800322580645162</v>
      </c>
      <c r="H473" s="2">
        <f t="shared" si="39"/>
        <v>98.72580645161287</v>
      </c>
      <c r="I473" s="4">
        <f>I268</f>
        <v>10</v>
      </c>
      <c r="J473" s="2">
        <f t="shared" si="39"/>
        <v>49.97548387096775</v>
      </c>
      <c r="K473" s="4">
        <f>K269</f>
        <v>16</v>
      </c>
      <c r="L473" s="2">
        <f t="shared" si="39"/>
        <v>83.4341935483871</v>
      </c>
      <c r="M473" s="5">
        <f>M266</f>
        <v>3569.0999999999995</v>
      </c>
      <c r="N473" s="5">
        <f>N266</f>
        <v>906.5513999999998</v>
      </c>
      <c r="O473" s="2">
        <f>O266</f>
        <v>5.800000000000001</v>
      </c>
      <c r="P473" s="6">
        <f t="shared" si="39"/>
        <v>0.28132258064516125</v>
      </c>
      <c r="Q473" s="2">
        <f t="shared" si="39"/>
        <v>160.1145161290323</v>
      </c>
      <c r="R473" s="2">
        <f t="shared" si="39"/>
        <v>41.32870967741936</v>
      </c>
      <c r="S473" s="6">
        <f>S268</f>
        <v>5.575</v>
      </c>
      <c r="T473" s="4">
        <f>T268</f>
        <v>21</v>
      </c>
      <c r="U473" s="2">
        <f>U268</f>
        <v>305.1</v>
      </c>
      <c r="V473" s="1"/>
    </row>
    <row r="474" spans="1:22" ht="10.5">
      <c r="A474" s="1" t="s">
        <v>46</v>
      </c>
      <c r="B474" s="2">
        <f>B304</f>
        <v>929.7741935483871</v>
      </c>
      <c r="C474" s="2">
        <f aca="true" t="shared" si="40" ref="C474:R474">C304</f>
        <v>24.40451612903226</v>
      </c>
      <c r="D474" s="4">
        <f>D305</f>
        <v>30</v>
      </c>
      <c r="E474" s="2">
        <f t="shared" si="40"/>
        <v>12.110516129032261</v>
      </c>
      <c r="F474" s="4">
        <f>F306</f>
        <v>31</v>
      </c>
      <c r="G474" s="2">
        <f t="shared" si="40"/>
        <v>17.037096774193543</v>
      </c>
      <c r="H474" s="2">
        <f t="shared" si="40"/>
        <v>97.4774193548387</v>
      </c>
      <c r="I474" s="4">
        <f>I305</f>
        <v>28</v>
      </c>
      <c r="J474" s="2">
        <f t="shared" si="40"/>
        <v>47.663225806451614</v>
      </c>
      <c r="K474" s="4">
        <f>K306</f>
        <v>16</v>
      </c>
      <c r="L474" s="2">
        <f t="shared" si="40"/>
        <v>79.40548387096773</v>
      </c>
      <c r="M474" s="5">
        <f>M303</f>
        <v>5178.709</v>
      </c>
      <c r="N474" s="5">
        <f>N303</f>
        <v>1315.392086</v>
      </c>
      <c r="O474" s="2">
        <f>O303</f>
        <v>48</v>
      </c>
      <c r="P474" s="6">
        <f t="shared" si="40"/>
        <v>0.4603870967741935</v>
      </c>
      <c r="Q474" s="2">
        <f t="shared" si="40"/>
        <v>131.6132258064516</v>
      </c>
      <c r="R474" s="2">
        <f t="shared" si="40"/>
        <v>49.90548387096776</v>
      </c>
      <c r="S474" s="6">
        <f>S305</f>
        <v>6.362</v>
      </c>
      <c r="T474" s="4">
        <f>T305</f>
        <v>2</v>
      </c>
      <c r="U474" s="2">
        <f>U305</f>
        <v>294.7</v>
      </c>
      <c r="V474" s="1"/>
    </row>
    <row r="475" spans="1:22" ht="10.5">
      <c r="A475" s="1" t="s">
        <v>47</v>
      </c>
      <c r="B475" s="2">
        <f>B341</f>
        <v>931.0333333333333</v>
      </c>
      <c r="C475" s="2">
        <f aca="true" t="shared" si="41" ref="C475:R475">C341</f>
        <v>25.770666666666667</v>
      </c>
      <c r="D475" s="4">
        <f>D342</f>
        <v>30</v>
      </c>
      <c r="E475" s="2">
        <f t="shared" si="41"/>
        <v>12.127666666666666</v>
      </c>
      <c r="F475" s="4">
        <f>F343</f>
        <v>4</v>
      </c>
      <c r="G475" s="2">
        <f t="shared" si="41"/>
        <v>17.363999999999997</v>
      </c>
      <c r="H475" s="2">
        <f t="shared" si="41"/>
        <v>96.21000000000002</v>
      </c>
      <c r="I475" s="4">
        <f>I342</f>
        <v>4</v>
      </c>
      <c r="J475" s="2">
        <f t="shared" si="41"/>
        <v>39.40033333333334</v>
      </c>
      <c r="K475" s="4">
        <f>K343</f>
        <v>4</v>
      </c>
      <c r="L475" s="2">
        <f t="shared" si="41"/>
        <v>75.80733333333333</v>
      </c>
      <c r="M475" s="5">
        <f>M340</f>
        <v>6645.3</v>
      </c>
      <c r="N475" s="5">
        <f>N340</f>
        <v>1687.9062000000001</v>
      </c>
      <c r="O475" s="2">
        <f>O340</f>
        <v>2</v>
      </c>
      <c r="P475" s="6">
        <f t="shared" si="41"/>
        <v>0.47326666666666667</v>
      </c>
      <c r="Q475" s="2">
        <f t="shared" si="41"/>
        <v>77.975</v>
      </c>
      <c r="R475" s="2">
        <f t="shared" si="41"/>
        <v>56.35366666666667</v>
      </c>
      <c r="S475" s="6">
        <f>S342</f>
        <v>4.125</v>
      </c>
      <c r="T475" s="4">
        <f>T342</f>
        <v>23</v>
      </c>
      <c r="U475" s="2">
        <f>U342</f>
        <v>19.88</v>
      </c>
      <c r="V475" s="1"/>
    </row>
    <row r="476" spans="1:22" ht="10.5">
      <c r="A476" s="1" t="s">
        <v>48</v>
      </c>
      <c r="B476" s="2">
        <f>B378</f>
        <v>926.4193548387096</v>
      </c>
      <c r="C476" s="2">
        <f aca="true" t="shared" si="42" ref="C476:R476">C378</f>
        <v>25.845161290322583</v>
      </c>
      <c r="D476" s="4">
        <f>D379</f>
        <v>1</v>
      </c>
      <c r="E476" s="2">
        <f t="shared" si="42"/>
        <v>15.000967741935483</v>
      </c>
      <c r="F476" s="4">
        <f>F380</f>
        <v>19</v>
      </c>
      <c r="G476" s="2">
        <f t="shared" si="42"/>
        <v>19.40064516129032</v>
      </c>
      <c r="H476" s="2">
        <f t="shared" si="42"/>
        <v>97.36451612903227</v>
      </c>
      <c r="I476" s="4">
        <f>I379</f>
        <v>16</v>
      </c>
      <c r="J476" s="2">
        <f t="shared" si="42"/>
        <v>51.745666666666665</v>
      </c>
      <c r="K476" s="4">
        <f>K380</f>
        <v>1</v>
      </c>
      <c r="L476" s="2">
        <f t="shared" si="42"/>
        <v>80.48806451612903</v>
      </c>
      <c r="M476" s="5">
        <f>M377</f>
        <v>9678.16</v>
      </c>
      <c r="N476" s="5">
        <f>N377</f>
        <v>2458.25264</v>
      </c>
      <c r="O476" s="2">
        <f>O377</f>
        <v>142.10000000000002</v>
      </c>
      <c r="P476" s="6">
        <f t="shared" si="42"/>
        <v>0.5110645161290323</v>
      </c>
      <c r="Q476" s="2">
        <f t="shared" si="42"/>
        <v>124.86135483870967</v>
      </c>
      <c r="R476" s="2">
        <f t="shared" si="42"/>
        <v>55.062580645161276</v>
      </c>
      <c r="S476" s="6">
        <f>S379</f>
        <v>5.337</v>
      </c>
      <c r="T476" s="4">
        <f>T379</f>
        <v>30</v>
      </c>
      <c r="U476" s="2">
        <f>U379</f>
        <v>289.8</v>
      </c>
      <c r="V476" s="1"/>
    </row>
    <row r="477" spans="1:22" ht="10.5">
      <c r="A477" s="1" t="s">
        <v>49</v>
      </c>
      <c r="B477" s="2">
        <f>B415</f>
        <v>930.6666666666666</v>
      </c>
      <c r="C477" s="2">
        <f aca="true" t="shared" si="43" ref="C477:R477">C415</f>
        <v>24.005</v>
      </c>
      <c r="D477" s="4">
        <f>D416</f>
        <v>0</v>
      </c>
      <c r="E477" s="2">
        <f t="shared" si="43"/>
        <v>11.851666666666667</v>
      </c>
      <c r="F477" s="4">
        <f>F417</f>
        <v>0</v>
      </c>
      <c r="G477" s="2">
        <f t="shared" si="43"/>
        <v>16.688333333333333</v>
      </c>
      <c r="H477" s="2">
        <f t="shared" si="43"/>
        <v>95.53333333333335</v>
      </c>
      <c r="I477" s="4">
        <f>I416</f>
        <v>0</v>
      </c>
      <c r="J477" s="2">
        <f t="shared" si="43"/>
        <v>41.568333333333335</v>
      </c>
      <c r="K477" s="4">
        <f>K417</f>
        <v>0</v>
      </c>
      <c r="L477" s="2">
        <f t="shared" si="43"/>
        <v>75.66666666666667</v>
      </c>
      <c r="M477" s="5">
        <f>M414</f>
        <v>1415.3999999999999</v>
      </c>
      <c r="N477" s="5">
        <f>N414</f>
        <v>0</v>
      </c>
      <c r="O477" s="2">
        <f>O414</f>
        <v>0.4</v>
      </c>
      <c r="P477" s="6">
        <f t="shared" si="43"/>
        <v>0.5313333333333333</v>
      </c>
      <c r="Q477" s="2">
        <f t="shared" si="43"/>
        <v>73.68833333333333</v>
      </c>
      <c r="R477" s="2">
        <f t="shared" si="43"/>
        <v>65.80333333333334</v>
      </c>
      <c r="S477" s="6">
        <f>S416</f>
        <v>3.562</v>
      </c>
      <c r="T477" s="4">
        <f>T416</f>
        <v>0</v>
      </c>
      <c r="U477" s="2">
        <f>U416</f>
        <v>0</v>
      </c>
      <c r="V477" s="1"/>
    </row>
    <row r="478" spans="1:22" ht="10.5">
      <c r="A478" s="1" t="s">
        <v>50</v>
      </c>
      <c r="B478" s="2" t="e">
        <f>B452</f>
        <v>#DIV/0!</v>
      </c>
      <c r="C478" s="2" t="e">
        <f aca="true" t="shared" si="44" ref="C478:R478">C452</f>
        <v>#DIV/0!</v>
      </c>
      <c r="D478" s="4">
        <f>D453</f>
        <v>0</v>
      </c>
      <c r="E478" s="2" t="e">
        <f t="shared" si="44"/>
        <v>#DIV/0!</v>
      </c>
      <c r="F478" s="4">
        <f>F454</f>
        <v>0</v>
      </c>
      <c r="G478" s="2" t="e">
        <f t="shared" si="44"/>
        <v>#DIV/0!</v>
      </c>
      <c r="H478" s="2" t="e">
        <f t="shared" si="44"/>
        <v>#DIV/0!</v>
      </c>
      <c r="I478" s="4">
        <f>I453</f>
        <v>0</v>
      </c>
      <c r="J478" s="2" t="e">
        <f t="shared" si="44"/>
        <v>#DIV/0!</v>
      </c>
      <c r="K478" s="4">
        <f>K454</f>
        <v>0</v>
      </c>
      <c r="L478" s="2" t="e">
        <f t="shared" si="44"/>
        <v>#DIV/0!</v>
      </c>
      <c r="M478" s="5">
        <f>M451</f>
        <v>0</v>
      </c>
      <c r="N478" s="5">
        <f>N451</f>
        <v>0</v>
      </c>
      <c r="O478" s="2">
        <f>O451</f>
        <v>0</v>
      </c>
      <c r="P478" s="6" t="e">
        <f t="shared" si="44"/>
        <v>#DIV/0!</v>
      </c>
      <c r="Q478" s="2" t="e">
        <f t="shared" si="44"/>
        <v>#DIV/0!</v>
      </c>
      <c r="R478" s="2" t="e">
        <f t="shared" si="44"/>
        <v>#DIV/0!</v>
      </c>
      <c r="S478" s="6">
        <f>S453</f>
        <v>0</v>
      </c>
      <c r="T478" s="4">
        <f>T453</f>
        <v>0</v>
      </c>
      <c r="U478" s="2">
        <f>U453</f>
        <v>0</v>
      </c>
      <c r="V478" s="1"/>
    </row>
    <row r="479" spans="4:22" ht="10.5">
      <c r="D479" s="4"/>
      <c r="F479" s="4"/>
      <c r="I479" s="4"/>
      <c r="K479" s="4"/>
      <c r="O479" s="2"/>
      <c r="T479" s="2"/>
      <c r="V479" s="1"/>
    </row>
    <row r="480" spans="1:22" ht="10.5">
      <c r="A480" s="13" t="s">
        <v>27</v>
      </c>
      <c r="D480" s="4"/>
      <c r="F480" s="4"/>
      <c r="I480" s="4"/>
      <c r="K480" s="4"/>
      <c r="M480" s="5">
        <f>SUM(M467:M478)</f>
        <v>55716.848000000005</v>
      </c>
      <c r="N480" s="5">
        <f>SUM(N467:N478)</f>
        <v>13792.567792</v>
      </c>
      <c r="O480" s="2">
        <f>SUM(O467:O478)</f>
        <v>1190.5</v>
      </c>
      <c r="T480" s="4" t="s">
        <v>2</v>
      </c>
      <c r="V480" s="1"/>
    </row>
    <row r="481" spans="1:22" ht="10.5">
      <c r="A481" s="13" t="s">
        <v>33</v>
      </c>
      <c r="B481" s="2" t="e">
        <f aca="true" t="shared" si="45" ref="B481:S481">AVERAGE(B467:B478)</f>
        <v>#DIV/0!</v>
      </c>
      <c r="C481" s="2" t="e">
        <f t="shared" si="45"/>
        <v>#DIV/0!</v>
      </c>
      <c r="D481" s="4"/>
      <c r="E481" s="2" t="e">
        <f t="shared" si="45"/>
        <v>#DIV/0!</v>
      </c>
      <c r="F481" s="4"/>
      <c r="G481" s="2" t="e">
        <f t="shared" si="45"/>
        <v>#DIV/0!</v>
      </c>
      <c r="H481" s="2" t="e">
        <f t="shared" si="45"/>
        <v>#DIV/0!</v>
      </c>
      <c r="I481" s="4"/>
      <c r="J481" s="2" t="e">
        <f t="shared" si="45"/>
        <v>#DIV/0!</v>
      </c>
      <c r="K481" s="4"/>
      <c r="L481" s="2" t="e">
        <f t="shared" si="45"/>
        <v>#DIV/0!</v>
      </c>
      <c r="M481" s="5">
        <f t="shared" si="45"/>
        <v>4643.070666666667</v>
      </c>
      <c r="N481" s="5">
        <f t="shared" si="45"/>
        <v>1149.3806493333334</v>
      </c>
      <c r="O481" s="2">
        <f t="shared" si="45"/>
        <v>99.20833333333333</v>
      </c>
      <c r="P481" s="6" t="e">
        <f t="shared" si="45"/>
        <v>#DIV/0!</v>
      </c>
      <c r="Q481" s="2" t="e">
        <f>AVERAGE(Q448:Q478)</f>
        <v>#DIV/0!</v>
      </c>
      <c r="R481" s="2" t="e">
        <f t="shared" si="45"/>
        <v>#DIV/0!</v>
      </c>
      <c r="S481" s="6">
        <f t="shared" si="45"/>
        <v>4.328916666666667</v>
      </c>
      <c r="T481" s="4"/>
      <c r="V481" s="1"/>
    </row>
    <row r="482" spans="1:22" ht="10.5">
      <c r="A482" s="13" t="s">
        <v>34</v>
      </c>
      <c r="B482" s="2" t="e">
        <f aca="true" t="shared" si="46" ref="B482:S482">MAX(B467:B478)</f>
        <v>#DIV/0!</v>
      </c>
      <c r="C482" s="2" t="e">
        <f t="shared" si="46"/>
        <v>#DIV/0!</v>
      </c>
      <c r="D482" s="4"/>
      <c r="E482" s="2" t="e">
        <f t="shared" si="46"/>
        <v>#DIV/0!</v>
      </c>
      <c r="F482" s="4"/>
      <c r="G482" s="2" t="e">
        <f t="shared" si="46"/>
        <v>#DIV/0!</v>
      </c>
      <c r="H482" s="2" t="e">
        <f t="shared" si="46"/>
        <v>#DIV/0!</v>
      </c>
      <c r="I482" s="4"/>
      <c r="J482" s="2" t="e">
        <f t="shared" si="46"/>
        <v>#DIV/0!</v>
      </c>
      <c r="L482" s="2" t="e">
        <f t="shared" si="46"/>
        <v>#DIV/0!</v>
      </c>
      <c r="M482" s="5">
        <f t="shared" si="46"/>
        <v>9678.16</v>
      </c>
      <c r="N482" s="5">
        <f t="shared" si="46"/>
        <v>2458.25264</v>
      </c>
      <c r="O482" s="2">
        <f t="shared" si="46"/>
        <v>392.0000000000002</v>
      </c>
      <c r="P482" s="6" t="e">
        <f t="shared" si="46"/>
        <v>#DIV/0!</v>
      </c>
      <c r="Q482" s="2" t="e">
        <f>MAX(Q448:Q478)</f>
        <v>#DIV/0!</v>
      </c>
      <c r="R482" s="2" t="e">
        <f t="shared" si="46"/>
        <v>#DIV/0!</v>
      </c>
      <c r="S482" s="6">
        <f t="shared" si="46"/>
        <v>6.362</v>
      </c>
      <c r="T482" s="4"/>
      <c r="V482" s="1"/>
    </row>
    <row r="483" spans="1:22" ht="10.5">
      <c r="A483" s="13" t="s">
        <v>35</v>
      </c>
      <c r="B483" s="2" t="e">
        <f>MIN(B467:B478)</f>
        <v>#DIV/0!</v>
      </c>
      <c r="C483" s="2" t="e">
        <f>MIN(C467:C478)</f>
        <v>#DIV/0!</v>
      </c>
      <c r="D483" s="4"/>
      <c r="E483" s="2" t="e">
        <f aca="true" t="shared" si="47" ref="E483:R483">MIN(E467:E478)</f>
        <v>#DIV/0!</v>
      </c>
      <c r="F483" s="4"/>
      <c r="G483" s="2" t="e">
        <f t="shared" si="47"/>
        <v>#DIV/0!</v>
      </c>
      <c r="H483" s="2" t="e">
        <f t="shared" si="47"/>
        <v>#DIV/0!</v>
      </c>
      <c r="I483" s="4"/>
      <c r="J483" s="2" t="e">
        <f>MIN(J467:J478)</f>
        <v>#DIV/0!</v>
      </c>
      <c r="K483" s="4"/>
      <c r="L483" s="2" t="e">
        <f t="shared" si="47"/>
        <v>#DIV/0!</v>
      </c>
      <c r="M483" s="2">
        <f t="shared" si="47"/>
        <v>0</v>
      </c>
      <c r="N483" s="2">
        <f t="shared" si="47"/>
        <v>0</v>
      </c>
      <c r="O483" s="2"/>
      <c r="P483" s="6" t="e">
        <f t="shared" si="47"/>
        <v>#DIV/0!</v>
      </c>
      <c r="Q483" s="2" t="e">
        <f>MIN(Q448:Q478)</f>
        <v>#DIV/0!</v>
      </c>
      <c r="R483" s="2" t="e">
        <f t="shared" si="47"/>
        <v>#DIV/0!</v>
      </c>
      <c r="S483" s="6">
        <f>MIN(S467:S478)</f>
        <v>0</v>
      </c>
      <c r="T483" s="4"/>
      <c r="V483" s="1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ajfaria</cp:lastModifiedBy>
  <dcterms:created xsi:type="dcterms:W3CDTF">2009-08-24T13:16:27Z</dcterms:created>
  <dcterms:modified xsi:type="dcterms:W3CDTF">2011-11-09T18:04:11Z</dcterms:modified>
  <cp:category/>
  <cp:version/>
  <cp:contentType/>
  <cp:contentStatus/>
</cp:coreProperties>
</file>